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\"/>
    </mc:Choice>
  </mc:AlternateContent>
  <bookViews>
    <workbookView xWindow="0" yWindow="0" windowWidth="21600" windowHeight="9735"/>
  </bookViews>
  <sheets>
    <sheet name="Cuadro 3 RCN" sheetId="1" r:id="rId1"/>
  </sheets>
  <definedNames>
    <definedName name="_xlnm.Print_Area" localSheetId="0">'Cuadro 3 RCN'!$A$1:$R$110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1" l="1"/>
  <c r="H103" i="1"/>
  <c r="C103" i="1"/>
  <c r="M102" i="1"/>
  <c r="H102" i="1"/>
  <c r="H98" i="1" s="1"/>
  <c r="C102" i="1"/>
  <c r="M101" i="1"/>
  <c r="H101" i="1"/>
  <c r="C101" i="1"/>
  <c r="M100" i="1"/>
  <c r="H100" i="1"/>
  <c r="C100" i="1"/>
  <c r="M99" i="1"/>
  <c r="M98" i="1" s="1"/>
  <c r="H99" i="1"/>
  <c r="C99" i="1"/>
  <c r="Q98" i="1"/>
  <c r="P98" i="1"/>
  <c r="O98" i="1"/>
  <c r="N98" i="1"/>
  <c r="L98" i="1"/>
  <c r="K98" i="1"/>
  <c r="J98" i="1"/>
  <c r="I98" i="1"/>
  <c r="G98" i="1"/>
  <c r="F98" i="1"/>
  <c r="E98" i="1"/>
  <c r="D98" i="1"/>
  <c r="M97" i="1"/>
  <c r="H97" i="1"/>
  <c r="C97" i="1"/>
  <c r="M96" i="1"/>
  <c r="H96" i="1"/>
  <c r="C96" i="1"/>
  <c r="M95" i="1"/>
  <c r="H95" i="1"/>
  <c r="C95" i="1"/>
  <c r="M94" i="1"/>
  <c r="H94" i="1"/>
  <c r="H93" i="1" s="1"/>
  <c r="C94" i="1"/>
  <c r="Q93" i="1"/>
  <c r="P93" i="1"/>
  <c r="O93" i="1"/>
  <c r="N93" i="1"/>
  <c r="L93" i="1"/>
  <c r="K93" i="1"/>
  <c r="K92" i="1" s="1"/>
  <c r="J93" i="1"/>
  <c r="I93" i="1"/>
  <c r="I92" i="1" s="1"/>
  <c r="I79" i="1" s="1"/>
  <c r="I77" i="1" s="1"/>
  <c r="G93" i="1"/>
  <c r="F93" i="1"/>
  <c r="E93" i="1"/>
  <c r="E92" i="1" s="1"/>
  <c r="E79" i="1" s="1"/>
  <c r="E77" i="1" s="1"/>
  <c r="D93" i="1"/>
  <c r="C93" i="1"/>
  <c r="O92" i="1"/>
  <c r="N92" i="1"/>
  <c r="J92" i="1"/>
  <c r="J79" i="1" s="1"/>
  <c r="J77" i="1" s="1"/>
  <c r="G92" i="1"/>
  <c r="F92" i="1"/>
  <c r="M91" i="1"/>
  <c r="H91" i="1"/>
  <c r="C91" i="1"/>
  <c r="M90" i="1"/>
  <c r="H90" i="1"/>
  <c r="C90" i="1"/>
  <c r="Q89" i="1"/>
  <c r="P89" i="1"/>
  <c r="O89" i="1"/>
  <c r="N89" i="1"/>
  <c r="L89" i="1"/>
  <c r="K89" i="1"/>
  <c r="J89" i="1"/>
  <c r="I89" i="1"/>
  <c r="H89" i="1"/>
  <c r="G89" i="1"/>
  <c r="F89" i="1"/>
  <c r="E89" i="1"/>
  <c r="D89" i="1"/>
  <c r="C89" i="1"/>
  <c r="M88" i="1"/>
  <c r="H88" i="1"/>
  <c r="C88" i="1"/>
  <c r="M87" i="1"/>
  <c r="H87" i="1"/>
  <c r="C87" i="1"/>
  <c r="M86" i="1"/>
  <c r="M85" i="1" s="1"/>
  <c r="H86" i="1"/>
  <c r="C86" i="1"/>
  <c r="Q85" i="1"/>
  <c r="P85" i="1"/>
  <c r="O85" i="1"/>
  <c r="N85" i="1"/>
  <c r="L85" i="1"/>
  <c r="K85" i="1"/>
  <c r="K80" i="1" s="1"/>
  <c r="K79" i="1" s="1"/>
  <c r="K77" i="1" s="1"/>
  <c r="J85" i="1"/>
  <c r="I85" i="1"/>
  <c r="H85" i="1"/>
  <c r="G85" i="1"/>
  <c r="F85" i="1"/>
  <c r="E85" i="1"/>
  <c r="D85" i="1"/>
  <c r="C85" i="1"/>
  <c r="C80" i="1" s="1"/>
  <c r="M84" i="1"/>
  <c r="H84" i="1"/>
  <c r="C84" i="1"/>
  <c r="M83" i="1"/>
  <c r="H83" i="1"/>
  <c r="C83" i="1"/>
  <c r="M82" i="1"/>
  <c r="H82" i="1"/>
  <c r="H81" i="1" s="1"/>
  <c r="H80" i="1" s="1"/>
  <c r="C82" i="1"/>
  <c r="Q81" i="1"/>
  <c r="Q80" i="1" s="1"/>
  <c r="P81" i="1"/>
  <c r="O81" i="1"/>
  <c r="N81" i="1"/>
  <c r="L81" i="1"/>
  <c r="L80" i="1" s="1"/>
  <c r="K81" i="1"/>
  <c r="J81" i="1"/>
  <c r="I81" i="1"/>
  <c r="I80" i="1" s="1"/>
  <c r="G81" i="1"/>
  <c r="F81" i="1"/>
  <c r="E81" i="1"/>
  <c r="E80" i="1" s="1"/>
  <c r="D81" i="1"/>
  <c r="D80" i="1" s="1"/>
  <c r="C81" i="1"/>
  <c r="O80" i="1"/>
  <c r="O79" i="1" s="1"/>
  <c r="O77" i="1" s="1"/>
  <c r="N80" i="1"/>
  <c r="J80" i="1"/>
  <c r="G80" i="1"/>
  <c r="G79" i="1" s="1"/>
  <c r="G77" i="1" s="1"/>
  <c r="F80" i="1"/>
  <c r="N79" i="1"/>
  <c r="N77" i="1" s="1"/>
  <c r="F79" i="1"/>
  <c r="F77" i="1" s="1"/>
  <c r="M78" i="1"/>
  <c r="H78" i="1"/>
  <c r="C78" i="1"/>
  <c r="M76" i="1"/>
  <c r="H76" i="1"/>
  <c r="C76" i="1"/>
  <c r="M75" i="1"/>
  <c r="H75" i="1"/>
  <c r="C75" i="1"/>
  <c r="M74" i="1"/>
  <c r="H74" i="1"/>
  <c r="C74" i="1"/>
  <c r="M73" i="1"/>
  <c r="H73" i="1"/>
  <c r="C73" i="1"/>
  <c r="C72" i="1" s="1"/>
  <c r="Q72" i="1"/>
  <c r="P72" i="1"/>
  <c r="O72" i="1"/>
  <c r="N72" i="1"/>
  <c r="L72" i="1"/>
  <c r="K72" i="1"/>
  <c r="J72" i="1"/>
  <c r="I72" i="1"/>
  <c r="G72" i="1"/>
  <c r="F72" i="1"/>
  <c r="E72" i="1"/>
  <c r="D72" i="1"/>
  <c r="M71" i="1"/>
  <c r="H71" i="1"/>
  <c r="C71" i="1"/>
  <c r="M70" i="1"/>
  <c r="H70" i="1"/>
  <c r="C70" i="1"/>
  <c r="M69" i="1"/>
  <c r="M68" i="1" s="1"/>
  <c r="H69" i="1"/>
  <c r="C69" i="1"/>
  <c r="Q68" i="1"/>
  <c r="P68" i="1"/>
  <c r="O68" i="1"/>
  <c r="O66" i="1" s="1"/>
  <c r="N68" i="1"/>
  <c r="N66" i="1" s="1"/>
  <c r="L68" i="1"/>
  <c r="K68" i="1"/>
  <c r="K66" i="1" s="1"/>
  <c r="K59" i="1" s="1"/>
  <c r="J68" i="1"/>
  <c r="I68" i="1"/>
  <c r="G68" i="1"/>
  <c r="G66" i="1" s="1"/>
  <c r="F68" i="1"/>
  <c r="F66" i="1" s="1"/>
  <c r="F59" i="1" s="1"/>
  <c r="E68" i="1"/>
  <c r="D68" i="1"/>
  <c r="C68" i="1"/>
  <c r="M67" i="1"/>
  <c r="M66" i="1" s="1"/>
  <c r="H67" i="1"/>
  <c r="C67" i="1"/>
  <c r="C66" i="1" s="1"/>
  <c r="Q66" i="1"/>
  <c r="P66" i="1"/>
  <c r="L66" i="1"/>
  <c r="J66" i="1"/>
  <c r="I66" i="1"/>
  <c r="E66" i="1"/>
  <c r="D66" i="1"/>
  <c r="M65" i="1"/>
  <c r="H65" i="1"/>
  <c r="C65" i="1"/>
  <c r="M64" i="1"/>
  <c r="H64" i="1"/>
  <c r="C64" i="1"/>
  <c r="M63" i="1"/>
  <c r="H63" i="1"/>
  <c r="C63" i="1"/>
  <c r="C62" i="1" s="1"/>
  <c r="Q62" i="1"/>
  <c r="Q60" i="1" s="1"/>
  <c r="P62" i="1"/>
  <c r="O62" i="1"/>
  <c r="N62" i="1"/>
  <c r="M62" i="1"/>
  <c r="L62" i="1"/>
  <c r="K62" i="1"/>
  <c r="J62" i="1"/>
  <c r="I62" i="1"/>
  <c r="I60" i="1" s="1"/>
  <c r="H62" i="1"/>
  <c r="G62" i="1"/>
  <c r="F62" i="1"/>
  <c r="E62" i="1"/>
  <c r="E60" i="1" s="1"/>
  <c r="D62" i="1"/>
  <c r="M61" i="1"/>
  <c r="M60" i="1" s="1"/>
  <c r="H61" i="1"/>
  <c r="C61" i="1"/>
  <c r="P60" i="1"/>
  <c r="O60" i="1"/>
  <c r="O59" i="1" s="1"/>
  <c r="N60" i="1"/>
  <c r="L60" i="1"/>
  <c r="L59" i="1" s="1"/>
  <c r="K60" i="1"/>
  <c r="J60" i="1"/>
  <c r="J59" i="1" s="1"/>
  <c r="H60" i="1"/>
  <c r="G60" i="1"/>
  <c r="F60" i="1"/>
  <c r="D60" i="1"/>
  <c r="D59" i="1" s="1"/>
  <c r="C60" i="1"/>
  <c r="Q59" i="1"/>
  <c r="N59" i="1"/>
  <c r="I59" i="1"/>
  <c r="G59" i="1"/>
  <c r="E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C51" i="1"/>
  <c r="M50" i="1"/>
  <c r="H50" i="1"/>
  <c r="C50" i="1"/>
  <c r="M49" i="1"/>
  <c r="M47" i="1" s="1"/>
  <c r="H49" i="1"/>
  <c r="C49" i="1"/>
  <c r="M48" i="1"/>
  <c r="H48" i="1"/>
  <c r="H47" i="1" s="1"/>
  <c r="C48" i="1"/>
  <c r="C47" i="1" s="1"/>
  <c r="Q47" i="1"/>
  <c r="P47" i="1"/>
  <c r="O47" i="1"/>
  <c r="N47" i="1"/>
  <c r="L47" i="1"/>
  <c r="K47" i="1"/>
  <c r="J47" i="1"/>
  <c r="I47" i="1"/>
  <c r="G47" i="1"/>
  <c r="F47" i="1"/>
  <c r="F34" i="1" s="1"/>
  <c r="E47" i="1"/>
  <c r="D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M35" i="1" s="1"/>
  <c r="H37" i="1"/>
  <c r="C37" i="1"/>
  <c r="M36" i="1"/>
  <c r="H36" i="1"/>
  <c r="C36" i="1"/>
  <c r="C35" i="1" s="1"/>
  <c r="C34" i="1" s="1"/>
  <c r="Q35" i="1"/>
  <c r="P35" i="1"/>
  <c r="O35" i="1"/>
  <c r="N35" i="1"/>
  <c r="N34" i="1" s="1"/>
  <c r="L35" i="1"/>
  <c r="K35" i="1"/>
  <c r="K21" i="1" s="1"/>
  <c r="J35" i="1"/>
  <c r="I35" i="1"/>
  <c r="G35" i="1"/>
  <c r="G34" i="1" s="1"/>
  <c r="F35" i="1"/>
  <c r="E35" i="1"/>
  <c r="E21" i="1" s="1"/>
  <c r="D35" i="1"/>
  <c r="Q34" i="1"/>
  <c r="P34" i="1"/>
  <c r="L34" i="1"/>
  <c r="J34" i="1"/>
  <c r="I34" i="1"/>
  <c r="E34" i="1"/>
  <c r="D34" i="1"/>
  <c r="M33" i="1"/>
  <c r="H33" i="1"/>
  <c r="C33" i="1"/>
  <c r="M32" i="1"/>
  <c r="H32" i="1"/>
  <c r="C32" i="1"/>
  <c r="M31" i="1"/>
  <c r="H31" i="1"/>
  <c r="C31" i="1"/>
  <c r="M30" i="1"/>
  <c r="M29" i="1" s="1"/>
  <c r="H30" i="1"/>
  <c r="H29" i="1" s="1"/>
  <c r="H22" i="1" s="1"/>
  <c r="C30" i="1"/>
  <c r="Q29" i="1"/>
  <c r="P29" i="1"/>
  <c r="O29" i="1"/>
  <c r="O22" i="1" s="1"/>
  <c r="O19" i="1" s="1"/>
  <c r="O16" i="1" s="1"/>
  <c r="N29" i="1"/>
  <c r="L29" i="1"/>
  <c r="L22" i="1" s="1"/>
  <c r="K29" i="1"/>
  <c r="K22" i="1" s="1"/>
  <c r="J29" i="1"/>
  <c r="I29" i="1"/>
  <c r="G29" i="1"/>
  <c r="G22" i="1" s="1"/>
  <c r="G19" i="1" s="1"/>
  <c r="F29" i="1"/>
  <c r="E29" i="1"/>
  <c r="D29" i="1"/>
  <c r="C29" i="1"/>
  <c r="M28" i="1"/>
  <c r="H28" i="1"/>
  <c r="C28" i="1"/>
  <c r="M27" i="1"/>
  <c r="H27" i="1"/>
  <c r="C27" i="1"/>
  <c r="M26" i="1"/>
  <c r="H26" i="1"/>
  <c r="C26" i="1"/>
  <c r="M25" i="1"/>
  <c r="H25" i="1"/>
  <c r="H24" i="1" s="1"/>
  <c r="C25" i="1"/>
  <c r="C24" i="1" s="1"/>
  <c r="Q24" i="1"/>
  <c r="P24" i="1"/>
  <c r="O24" i="1"/>
  <c r="N24" i="1"/>
  <c r="N21" i="1" s="1"/>
  <c r="N18" i="1" s="1"/>
  <c r="L24" i="1"/>
  <c r="K24" i="1"/>
  <c r="J24" i="1"/>
  <c r="I24" i="1"/>
  <c r="G24" i="1"/>
  <c r="F24" i="1"/>
  <c r="F21" i="1" s="1"/>
  <c r="E24" i="1"/>
  <c r="D24" i="1"/>
  <c r="Q23" i="1"/>
  <c r="O23" i="1"/>
  <c r="J23" i="1"/>
  <c r="I23" i="1"/>
  <c r="F23" i="1"/>
  <c r="E23" i="1"/>
  <c r="Q22" i="1"/>
  <c r="P22" i="1"/>
  <c r="N22" i="1"/>
  <c r="N19" i="1" s="1"/>
  <c r="N16" i="1" s="1"/>
  <c r="J22" i="1"/>
  <c r="J19" i="1" s="1"/>
  <c r="J16" i="1" s="1"/>
  <c r="I22" i="1"/>
  <c r="I19" i="1" s="1"/>
  <c r="I16" i="1" s="1"/>
  <c r="E22" i="1"/>
  <c r="E19" i="1" s="1"/>
  <c r="E16" i="1" s="1"/>
  <c r="D22" i="1"/>
  <c r="D19" i="1" s="1"/>
  <c r="D16" i="1" s="1"/>
  <c r="Q21" i="1"/>
  <c r="P21" i="1"/>
  <c r="P20" i="1" s="1"/>
  <c r="O21" i="1"/>
  <c r="L21" i="1"/>
  <c r="I21" i="1"/>
  <c r="G21" i="1"/>
  <c r="G18" i="1" s="1"/>
  <c r="D21" i="1"/>
  <c r="D18" i="1" s="1"/>
  <c r="G20" i="1"/>
  <c r="Q19" i="1"/>
  <c r="Q16" i="1" s="1"/>
  <c r="K19" i="1"/>
  <c r="K16" i="1" s="1"/>
  <c r="Q18" i="1"/>
  <c r="Q15" i="1" s="1"/>
  <c r="P18" i="1"/>
  <c r="P15" i="1" s="1"/>
  <c r="L18" i="1"/>
  <c r="L15" i="1" s="1"/>
  <c r="F18" i="1"/>
  <c r="G15" i="1"/>
  <c r="Q14" i="1"/>
  <c r="H92" i="1" l="1"/>
  <c r="H79" i="1" s="1"/>
  <c r="H77" i="1" s="1"/>
  <c r="D15" i="1"/>
  <c r="D14" i="1"/>
  <c r="D17" i="1"/>
  <c r="N17" i="1"/>
  <c r="N14" i="1"/>
  <c r="N104" i="1" s="1"/>
  <c r="N15" i="1"/>
  <c r="C23" i="1"/>
  <c r="C21" i="1"/>
  <c r="G16" i="1"/>
  <c r="G17" i="1"/>
  <c r="L19" i="1"/>
  <c r="L20" i="1"/>
  <c r="K18" i="1"/>
  <c r="K20" i="1"/>
  <c r="M22" i="1"/>
  <c r="M19" i="1" s="1"/>
  <c r="M16" i="1" s="1"/>
  <c r="H23" i="1"/>
  <c r="E20" i="1"/>
  <c r="E18" i="1"/>
  <c r="M34" i="1"/>
  <c r="M59" i="1"/>
  <c r="C79" i="1"/>
  <c r="C77" i="1" s="1"/>
  <c r="C92" i="1"/>
  <c r="P59" i="1"/>
  <c r="H72" i="1"/>
  <c r="P80" i="1"/>
  <c r="P79" i="1" s="1"/>
  <c r="P77" i="1" s="1"/>
  <c r="M81" i="1"/>
  <c r="M80" i="1" s="1"/>
  <c r="N20" i="1"/>
  <c r="O18" i="1"/>
  <c r="K23" i="1"/>
  <c r="J21" i="1"/>
  <c r="O34" i="1"/>
  <c r="Q17" i="1"/>
  <c r="D20" i="1"/>
  <c r="O20" i="1"/>
  <c r="F22" i="1"/>
  <c r="F19" i="1" s="1"/>
  <c r="F17" i="1" s="1"/>
  <c r="G23" i="1"/>
  <c r="P23" i="1"/>
  <c r="M24" i="1"/>
  <c r="M72" i="1"/>
  <c r="L79" i="1"/>
  <c r="L77" i="1" s="1"/>
  <c r="P92" i="1"/>
  <c r="M93" i="1"/>
  <c r="M92" i="1" s="1"/>
  <c r="C98" i="1"/>
  <c r="C22" i="1"/>
  <c r="C19" i="1" s="1"/>
  <c r="C16" i="1" s="1"/>
  <c r="P17" i="1"/>
  <c r="I20" i="1"/>
  <c r="P19" i="1"/>
  <c r="P16" i="1" s="1"/>
  <c r="K34" i="1"/>
  <c r="H35" i="1"/>
  <c r="H34" i="1" s="1"/>
  <c r="F15" i="1"/>
  <c r="I18" i="1"/>
  <c r="G14" i="1"/>
  <c r="G104" i="1" s="1"/>
  <c r="Q20" i="1"/>
  <c r="N23" i="1"/>
  <c r="D23" i="1"/>
  <c r="L23" i="1"/>
  <c r="H68" i="1"/>
  <c r="H66" i="1" s="1"/>
  <c r="H19" i="1" s="1"/>
  <c r="H16" i="1" s="1"/>
  <c r="M89" i="1"/>
  <c r="D92" i="1"/>
  <c r="D79" i="1" s="1"/>
  <c r="D77" i="1" s="1"/>
  <c r="L92" i="1"/>
  <c r="Q92" i="1"/>
  <c r="Q79" i="1" s="1"/>
  <c r="Q77" i="1" s="1"/>
  <c r="Q104" i="1" s="1"/>
  <c r="I17" i="1" l="1"/>
  <c r="I14" i="1"/>
  <c r="I104" i="1" s="1"/>
  <c r="I15" i="1"/>
  <c r="M23" i="1"/>
  <c r="M21" i="1"/>
  <c r="J20" i="1"/>
  <c r="J18" i="1"/>
  <c r="H21" i="1"/>
  <c r="K14" i="1"/>
  <c r="K104" i="1" s="1"/>
  <c r="K15" i="1"/>
  <c r="K17" i="1"/>
  <c r="D104" i="1"/>
  <c r="L16" i="1"/>
  <c r="L14" i="1"/>
  <c r="L104" i="1" s="1"/>
  <c r="H59" i="1"/>
  <c r="P14" i="1"/>
  <c r="P104" i="1" s="1"/>
  <c r="F20" i="1"/>
  <c r="F16" i="1"/>
  <c r="F14" i="1"/>
  <c r="F104" i="1" s="1"/>
  <c r="L17" i="1"/>
  <c r="O14" i="1"/>
  <c r="O104" i="1" s="1"/>
  <c r="O15" i="1"/>
  <c r="O17" i="1"/>
  <c r="M79" i="1"/>
  <c r="M77" i="1" s="1"/>
  <c r="E14" i="1"/>
  <c r="E104" i="1" s="1"/>
  <c r="E15" i="1"/>
  <c r="E17" i="1"/>
  <c r="C18" i="1"/>
  <c r="C20" i="1"/>
  <c r="C17" i="1" l="1"/>
  <c r="C15" i="1"/>
  <c r="C14" i="1" s="1"/>
  <c r="C104" i="1" s="1"/>
  <c r="J17" i="1"/>
  <c r="J14" i="1"/>
  <c r="J104" i="1" s="1"/>
  <c r="J15" i="1"/>
  <c r="H20" i="1"/>
  <c r="H18" i="1"/>
  <c r="M20" i="1"/>
  <c r="M18" i="1"/>
  <c r="H15" i="1" l="1"/>
  <c r="H17" i="1"/>
  <c r="H14" i="1"/>
  <c r="H104" i="1" s="1"/>
  <c r="M17" i="1"/>
  <c r="M14" i="1"/>
  <c r="M104" i="1" s="1"/>
  <c r="M15" i="1"/>
</calcChain>
</file>

<file path=xl/sharedStrings.xml><?xml version="1.0" encoding="utf-8"?>
<sst xmlns="http://schemas.openxmlformats.org/spreadsheetml/2006/main" count="135" uniqueCount="103">
  <si>
    <t>Cuadro 3. RESUMEN DE LOS COMPONENTES NORMALIZADOS DE LA BALANZA DE PAGOS</t>
  </si>
  <si>
    <t>Resumen de los componentes normalizados</t>
  </si>
  <si>
    <t>(en millones de balboas)</t>
  </si>
  <si>
    <t>Línea</t>
  </si>
  <si>
    <t>Partida</t>
  </si>
  <si>
    <t>2016 (P)</t>
  </si>
  <si>
    <t>2017 (P)</t>
  </si>
  <si>
    <t>2018 (E)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</si>
  <si>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</si>
  <si>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</si>
  <si>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</si>
  <si>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</si>
  <si>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</si>
  <si>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</si>
  <si>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</si>
  <si>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</si>
  <si>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</si>
  <si>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 xml:space="preserve"> I.   Cuenta corriente………………………………………………………………………………………………………………………………………………..</t>
  </si>
  <si>
    <t xml:space="preserve">      Importación de bienes, servicios, renta y transferencias corrientes………………………………………………………………………………………</t>
  </si>
  <si>
    <t xml:space="preserve">      Bienes, servicios y renta (netos)………………………………………………………………………………………………………………………………</t>
  </si>
  <si>
    <t xml:space="preserve">      Exportación de bienes, servicios y renta…………………………………………………………………………………………………………………………</t>
  </si>
  <si>
    <t xml:space="preserve">      Importación de bienes, servicios y renta………………………………………………………………………………………………………………………..</t>
  </si>
  <si>
    <t xml:space="preserve">      Bienes y servicios (netos)……………………………………………………………………………………………………………………………………….</t>
  </si>
  <si>
    <t xml:space="preserve">      Exportación de bienes y servicios………………………………………………………………………………………………………………………………..</t>
  </si>
  <si>
    <t xml:space="preserve">      Importación de bienes y servicios………………………………………………………………………………………………………………………………..</t>
  </si>
  <si>
    <t xml:space="preserve">      A.  Bienes (netos)……………………………………………………………………………………………………………………………………………….</t>
  </si>
  <si>
    <t xml:space="preserve">                Bienes (crédito)………………………………………………………………………………………………………………………………………….</t>
  </si>
  <si>
    <t xml:space="preserve">                1.  Mercancías  generales…………………………………………………………………………………………………………………………………</t>
  </si>
  <si>
    <t xml:space="preserve">                2.  Bienes para transformación……………………………………………………………………………………………………………………………</t>
  </si>
  <si>
    <t xml:space="preserve">                3.  Reparaciones de bienes………………………………………………………………………………………………………………………………</t>
  </si>
  <si>
    <t xml:space="preserve">                4.  Bienes adquiridos en puertos por medios de transporte…………………………………………………………………………………………..</t>
  </si>
  <si>
    <t xml:space="preserve">                Bienes (débito)…………………………………………………………………………………………………………………………………………..</t>
  </si>
  <si>
    <t xml:space="preserve">                2.  Bienes para transformación…………………………………………………………………………………………………………………………</t>
  </si>
  <si>
    <t xml:space="preserve">                4.  Bienes adquiridos en puertos por medios de transporte……………………………………………………………………………………………</t>
  </si>
  <si>
    <t xml:space="preserve">      B.  Servicios (netos)…………………………………………………………………………………………………………………………………………….</t>
  </si>
  <si>
    <t xml:space="preserve">                Servicios (crédito)……………………………………………………………………………………………………………………………………….</t>
  </si>
  <si>
    <t xml:space="preserve">                1.  Transportes……………………………………………………………………………………………………………………………………………..</t>
  </si>
  <si>
    <t xml:space="preserve">                2.  Viajes……………………………………………………………………………………………………………………………………………………</t>
  </si>
  <si>
    <t xml:space="preserve">                3.  Servicios de comunicaciones…………………………………………………………………………………………………………………………</t>
  </si>
  <si>
    <t xml:space="preserve">                4.  Servicios de construcción………………………………………………………………………………………………………………………………</t>
  </si>
  <si>
    <t xml:space="preserve">                5.  Servicios de seguros……………………………………………………………………………………………………………………………………</t>
  </si>
  <si>
    <t xml:space="preserve">                6.  Servicios financieros……………………………………………………………………………………………………………………………………</t>
  </si>
  <si>
    <t xml:space="preserve">                7.  Servicios de informática y de información…………………………………………………………………………………………………………..</t>
  </si>
  <si>
    <t xml:space="preserve">                8.  Regalías y derechos de licencia………………………………………………………………………………………………………………………</t>
  </si>
  <si>
    <t xml:space="preserve">                9.  Otros servicios empresariales…………………………………………………………………………………………………………………………</t>
  </si>
  <si>
    <t xml:space="preserve">              10.  Servicios culturales, personales y recreativos………………………………………………………………………………………………………</t>
  </si>
  <si>
    <t xml:space="preserve">                Servicios (débito)………………………………………………………………………………………………………………………………………….</t>
  </si>
  <si>
    <t xml:space="preserve">                1.  Transportes……………………………………………………………………………………………………………………………………………….</t>
  </si>
  <si>
    <t xml:space="preserve">                2.  Viajes…………………………………………………………………………………………………………………………………………………..</t>
  </si>
  <si>
    <t xml:space="preserve">                7.  Servicios de informática y de información……………………………………………………………………………………………………………</t>
  </si>
  <si>
    <t xml:space="preserve">                9.  Otros servicios empresariales………………………………………………………………………………………………………………………</t>
  </si>
  <si>
    <t xml:space="preserve">      C.  Renta (neta)……………………………………………………………………………………………………………………………………………………</t>
  </si>
  <si>
    <t xml:space="preserve">                Renta (crédito)……………………………………………………………………………………………………………………………………………</t>
  </si>
  <si>
    <t xml:space="preserve">                1.  Remuneración de empleados…………………………………………………………………………………………………………………………</t>
  </si>
  <si>
    <t xml:space="preserve">                2.  Renta de la inversión……………………………………………………………………………………………………………………………………</t>
  </si>
  <si>
    <t xml:space="preserve">                     2.1   Inversión directa…………………………………………………………………………………………………………………………………</t>
  </si>
  <si>
    <t xml:space="preserve">                     2.2   Inversión de cartera………………………………………………………………………………………………………………………………</t>
  </si>
  <si>
    <t xml:space="preserve">                     2.3   Otra inversión………………………………………………………………………………………………………………………………………</t>
  </si>
  <si>
    <t xml:space="preserve">                Renta (débito)……………………………………………………………………………………………………………………………………………</t>
  </si>
  <si>
    <t xml:space="preserve">                2.  Renta de la inversión…………………………………………………………………………………………………………………………………..</t>
  </si>
  <si>
    <t xml:space="preserve">                     2.1   Inversión directa……………………………………………………………………………………………………………………………………</t>
  </si>
  <si>
    <t xml:space="preserve">                     2.2   Inversión de cartera……………………………………………………………………………………………………………………………..</t>
  </si>
  <si>
    <t xml:space="preserve">      D.  Transferencias corrientes (netas)…………………………………………………………………………………………………………………………</t>
  </si>
  <si>
    <t xml:space="preserve">               Transferencias corrientes (crédito)…………………………………………………………………………………………………………………………</t>
  </si>
  <si>
    <t xml:space="preserve">               Transferencias corrientes (débito)…………………………………………………………………………………………………………………………</t>
  </si>
  <si>
    <t xml:space="preserve">                1.  Gobierno general………………………………………………………………………………………………………………………………………</t>
  </si>
  <si>
    <t xml:space="preserve">                2.  Otros sectores………………………………………………………………………………………………………………………………………….</t>
  </si>
  <si>
    <t xml:space="preserve"> II.   Cuenta de capital y financiera………………………………………………………………………………………………………………………………</t>
  </si>
  <si>
    <t xml:space="preserve">       A.  Cuenta de capital………………………………………………………………………………………………………………………………………….</t>
  </si>
  <si>
    <t xml:space="preserve">       B.  Cuenta financiera………………………………………………………………………………………………………………………………………….</t>
  </si>
  <si>
    <t xml:space="preserve">             1.  Inversión directa………………………………………………………………………………………………………………………………………….</t>
  </si>
  <si>
    <t xml:space="preserve">                 1.1  En el extranjero………………………………………………………………………………………………………………………………………</t>
  </si>
  <si>
    <t xml:space="preserve">                       1.1.1  Acciones y participaciones de capital……………………………………………………………………………………………………</t>
  </si>
  <si>
    <t xml:space="preserve">                       1.1.2   Utilidades reinvertidas……………………………………………………………………………………………………………………</t>
  </si>
  <si>
    <t xml:space="preserve">                       1.1.3   Otro capital……………………………………………………………………………………………………………………………………</t>
  </si>
  <si>
    <t xml:space="preserve">                 1.2  En la economía declarante…………………………………………………………………………………………………………………………</t>
  </si>
  <si>
    <t xml:space="preserve">                       1.2.1  Acciones y participaciones de capital………………………………………………………………………………………………………</t>
  </si>
  <si>
    <t xml:space="preserve">                       1.2.2   Utilidades reinvertidas………………………………………………………………………………………………………………………</t>
  </si>
  <si>
    <t xml:space="preserve">                       1.2.3   Otro capital……………………………………………………………………………………………………………………………………</t>
  </si>
  <si>
    <t xml:space="preserve">             2.  Inversión de cartera……………………………………………………………………………………………………………………………………</t>
  </si>
  <si>
    <t xml:space="preserve">                  2.1   Activos………………………………………………………………………………………………………………………………………………..</t>
  </si>
  <si>
    <t xml:space="preserve">                  2.2   Pasivos…………………………………………………………………………………………………………………………………………….</t>
  </si>
  <si>
    <t xml:space="preserve">             3.  Otra inversión…………………………………………………………………………………………………………………………………………….</t>
  </si>
  <si>
    <t xml:space="preserve">                   3.1  Activos………………………………………………………………………………………………………………………………………………</t>
  </si>
  <si>
    <t xml:space="preserve">                          3.1.1  Créditos comerciales………………………………………………………………………………………………………………………</t>
  </si>
  <si>
    <t xml:space="preserve">                          3.1.2  Préstamos…………………………………………………………………………………………………………………………………</t>
  </si>
  <si>
    <t xml:space="preserve">                          3.1.3  Moneda y depósitos………………………………………………………………………………………………………………………</t>
  </si>
  <si>
    <t xml:space="preserve">                          3.1.4  Otros activos………………………………………………………………………………………………………………………………</t>
  </si>
  <si>
    <t xml:space="preserve">                   3.2  Pasivos………………………………………………………………………………………………………………………………………………</t>
  </si>
  <si>
    <t xml:space="preserve">                          3.2.1  Créditos comerciales………………………………………………………………………………………………………………………</t>
  </si>
  <si>
    <t xml:space="preserve">                          3.2.2  Préstamos…………………………………………………………………………………………………………………………………</t>
  </si>
  <si>
    <t xml:space="preserve">                          3.2.3  Moneda y depósitos……………………………………………………………………………………………………………………….</t>
  </si>
  <si>
    <t xml:space="preserve">                          3.2.4  Otros pasivos…………………………………………………………………………………………………………………………………</t>
  </si>
  <si>
    <t xml:space="preserve">             4.  Activos de reserva………………………………………………………………………………………………………………………………………</t>
  </si>
  <si>
    <t>III.    Errores y omisiones netos…………………………………………………………………………………………………………………………………….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</si>
  <si>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</si>
  <si>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</si>
  <si>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</si>
  <si>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</si>
  <si>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</si>
  <si>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             11.  Servicios del Gobierno, n.i.o.p.…………………………………………………………………………………………………………………………</t>
  </si>
  <si>
    <t>DE PANAMÁ, SEGÚN PARTIDA: AÑOS 2016-18, POR TRIMESTRE</t>
  </si>
  <si>
    <t xml:space="preserve">      Exportación de bienes, servicios, renta y transferencias corrientes………………………………………………………………………………………..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</si>
</sst>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164" fontId="1" fillId="2" borderId="0" xfId="0" applyNumberFormat="1" applyFont="1" applyFill="1"/>
    <xf numFmtId="164" fontId="2" fillId="2" borderId="0" xfId="0" applyNumberFormat="1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vertical="center" wrapText="1"/>
    </xf>
    <xf numFmtId="164" fontId="1" fillId="4" borderId="2" xfId="1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2" fillId="2" borderId="6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164" fontId="1" fillId="4" borderId="14" xfId="0" applyNumberFormat="1" applyFont="1" applyFill="1" applyBorder="1" applyAlignment="1" applyProtection="1">
      <alignment horizontal="right"/>
    </xf>
    <xf numFmtId="164" fontId="1" fillId="2" borderId="14" xfId="0" applyNumberFormat="1" applyFont="1" applyFill="1" applyBorder="1"/>
    <xf numFmtId="164" fontId="1" fillId="2" borderId="7" xfId="0" applyNumberFormat="1" applyFont="1" applyFill="1" applyBorder="1"/>
    <xf numFmtId="0" fontId="1" fillId="2" borderId="7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left"/>
    </xf>
    <xf numFmtId="164" fontId="1" fillId="4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/>
    <xf numFmtId="164" fontId="2" fillId="4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5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/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/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164" fontId="1" fillId="4" borderId="2" xfId="0" applyNumberFormat="1" applyFont="1" applyFill="1" applyBorder="1" applyAlignment="1">
      <alignment vertical="center" wrapText="1"/>
    </xf>
    <xf numFmtId="164" fontId="1" fillId="0" borderId="0" xfId="0" applyNumberFormat="1" applyFont="1" applyFill="1"/>
    <xf numFmtId="0" fontId="1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" customWidth="1"/>
    <col min="2" max="2" width="59.28515625" style="38" customWidth="1"/>
    <col min="3" max="7" width="9.7109375" style="1" customWidth="1"/>
    <col min="8" max="8" width="11.140625" style="1" customWidth="1"/>
    <col min="9" max="12" width="10.7109375" style="1" customWidth="1"/>
    <col min="13" max="13" width="11.140625" style="1" customWidth="1"/>
    <col min="14" max="17" width="10.7109375" style="1" customWidth="1"/>
    <col min="18" max="18" width="6.7109375" style="1" customWidth="1"/>
    <col min="19" max="16384" width="11.42578125" style="1"/>
  </cols>
  <sheetData>
    <row r="1" spans="1:18" ht="12.75" customHeight="1" x14ac:dyDescent="0.2">
      <c r="A1" s="61" t="s">
        <v>95</v>
      </c>
      <c r="B1" s="61"/>
      <c r="C1" s="61"/>
      <c r="D1" s="61"/>
      <c r="E1" s="61"/>
      <c r="F1" s="61"/>
      <c r="G1" s="61"/>
      <c r="H1" s="61" t="s">
        <v>95</v>
      </c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12.75" customHeight="1" x14ac:dyDescent="0.2">
      <c r="A2" s="62" t="s">
        <v>96</v>
      </c>
      <c r="B2" s="62"/>
      <c r="C2" s="62"/>
      <c r="D2" s="62"/>
      <c r="E2" s="62"/>
      <c r="F2" s="62"/>
      <c r="G2" s="62"/>
      <c r="H2" s="62" t="s">
        <v>96</v>
      </c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2.75" customHeight="1" x14ac:dyDescent="0.2">
      <c r="A3" s="61" t="s">
        <v>97</v>
      </c>
      <c r="B3" s="61"/>
      <c r="C3" s="61"/>
      <c r="D3" s="61"/>
      <c r="E3" s="61"/>
      <c r="F3" s="61"/>
      <c r="G3" s="61"/>
      <c r="H3" s="61" t="s">
        <v>97</v>
      </c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6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s="2" customFormat="1" ht="12.75" customHeight="1" x14ac:dyDescent="0.2">
      <c r="A5" s="65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6" t="s">
        <v>0</v>
      </c>
    </row>
    <row r="6" spans="1:18" s="2" customFormat="1" ht="12.75" customHeight="1" x14ac:dyDescent="0.2">
      <c r="A6" s="65" t="s">
        <v>101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6" t="s">
        <v>101</v>
      </c>
    </row>
    <row r="7" spans="1:18" ht="6" customHeight="1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18" ht="14.1" customHeight="1" x14ac:dyDescent="0.2">
      <c r="A8" s="3"/>
      <c r="B8" s="4"/>
      <c r="C8" s="58" t="s">
        <v>1</v>
      </c>
      <c r="D8" s="59"/>
      <c r="E8" s="59"/>
      <c r="F8" s="59"/>
      <c r="G8" s="60"/>
      <c r="H8" s="49" t="s">
        <v>1</v>
      </c>
      <c r="I8" s="50"/>
      <c r="J8" s="50"/>
      <c r="K8" s="50"/>
      <c r="L8" s="50"/>
      <c r="M8" s="50"/>
      <c r="N8" s="50"/>
      <c r="O8" s="50"/>
      <c r="P8" s="50"/>
      <c r="Q8" s="51"/>
      <c r="R8" s="5"/>
    </row>
    <row r="9" spans="1:18" ht="14.1" customHeight="1" x14ac:dyDescent="0.2">
      <c r="A9" s="6"/>
      <c r="B9" s="7"/>
      <c r="C9" s="52" t="s">
        <v>2</v>
      </c>
      <c r="D9" s="53"/>
      <c r="E9" s="53"/>
      <c r="F9" s="53"/>
      <c r="G9" s="54"/>
      <c r="H9" s="55" t="s">
        <v>2</v>
      </c>
      <c r="I9" s="56"/>
      <c r="J9" s="56"/>
      <c r="K9" s="56"/>
      <c r="L9" s="56"/>
      <c r="M9" s="56"/>
      <c r="N9" s="56"/>
      <c r="O9" s="56"/>
      <c r="P9" s="56"/>
      <c r="Q9" s="57"/>
      <c r="R9" s="8"/>
    </row>
    <row r="10" spans="1:18" ht="14.1" customHeight="1" x14ac:dyDescent="0.2">
      <c r="A10" s="9" t="s">
        <v>3</v>
      </c>
      <c r="B10" s="10" t="s">
        <v>4</v>
      </c>
      <c r="C10" s="52" t="s">
        <v>5</v>
      </c>
      <c r="D10" s="53"/>
      <c r="E10" s="53"/>
      <c r="F10" s="53"/>
      <c r="G10" s="54"/>
      <c r="H10" s="55" t="s">
        <v>6</v>
      </c>
      <c r="I10" s="56"/>
      <c r="J10" s="56"/>
      <c r="K10" s="56"/>
      <c r="L10" s="57"/>
      <c r="M10" s="46" t="s">
        <v>7</v>
      </c>
      <c r="N10" s="47"/>
      <c r="O10" s="47"/>
      <c r="P10" s="47"/>
      <c r="Q10" s="48"/>
      <c r="R10" s="11" t="s">
        <v>3</v>
      </c>
    </row>
    <row r="11" spans="1:18" ht="14.1" customHeight="1" x14ac:dyDescent="0.2">
      <c r="A11" s="9" t="s">
        <v>8</v>
      </c>
      <c r="B11" s="7"/>
      <c r="C11" s="67" t="s">
        <v>9</v>
      </c>
      <c r="D11" s="68" t="s">
        <v>10</v>
      </c>
      <c r="E11" s="69"/>
      <c r="F11" s="69"/>
      <c r="G11" s="70"/>
      <c r="H11" s="67" t="s">
        <v>9</v>
      </c>
      <c r="I11" s="71" t="s">
        <v>10</v>
      </c>
      <c r="J11" s="72"/>
      <c r="K11" s="72"/>
      <c r="L11" s="73"/>
      <c r="M11" s="67" t="s">
        <v>9</v>
      </c>
      <c r="N11" s="71" t="s">
        <v>10</v>
      </c>
      <c r="O11" s="72"/>
      <c r="P11" s="72"/>
      <c r="Q11" s="73"/>
      <c r="R11" s="11" t="s">
        <v>8</v>
      </c>
    </row>
    <row r="12" spans="1:18" ht="14.1" customHeight="1" x14ac:dyDescent="0.2">
      <c r="A12" s="12"/>
      <c r="B12" s="13"/>
      <c r="C12" s="52"/>
      <c r="D12" s="14" t="s">
        <v>11</v>
      </c>
      <c r="E12" s="14" t="s">
        <v>12</v>
      </c>
      <c r="F12" s="14" t="s">
        <v>13</v>
      </c>
      <c r="G12" s="14" t="s">
        <v>14</v>
      </c>
      <c r="H12" s="52"/>
      <c r="I12" s="14" t="s">
        <v>11</v>
      </c>
      <c r="J12" s="14" t="s">
        <v>12</v>
      </c>
      <c r="K12" s="14" t="s">
        <v>13</v>
      </c>
      <c r="L12" s="14" t="s">
        <v>14</v>
      </c>
      <c r="M12" s="52"/>
      <c r="N12" s="44" t="s">
        <v>11</v>
      </c>
      <c r="O12" s="44" t="s">
        <v>12</v>
      </c>
      <c r="P12" s="14" t="s">
        <v>13</v>
      </c>
      <c r="Q12" s="14" t="s">
        <v>14</v>
      </c>
      <c r="R12" s="15"/>
    </row>
    <row r="13" spans="1:18" ht="6" customHeight="1" x14ac:dyDescent="0.2">
      <c r="A13" s="16"/>
      <c r="B13" s="17"/>
      <c r="C13" s="74"/>
      <c r="D13" s="74"/>
      <c r="E13" s="74"/>
      <c r="F13" s="74"/>
      <c r="G13" s="74"/>
      <c r="H13" s="18"/>
      <c r="I13" s="19"/>
      <c r="J13" s="19"/>
      <c r="K13" s="19"/>
      <c r="L13" s="19"/>
      <c r="M13" s="19"/>
      <c r="N13" s="19"/>
      <c r="O13" s="20"/>
      <c r="P13" s="20"/>
      <c r="Q13" s="20"/>
      <c r="R13" s="21"/>
    </row>
    <row r="14" spans="1:18" ht="15" customHeight="1" x14ac:dyDescent="0.2">
      <c r="A14" s="22">
        <v>1</v>
      </c>
      <c r="B14" s="23" t="s">
        <v>17</v>
      </c>
      <c r="C14" s="27">
        <f>C15+C16</f>
        <v>-4634.0000000000036</v>
      </c>
      <c r="D14" s="27">
        <f t="shared" ref="D14:G14" si="0">D18+D19+D72</f>
        <v>-1017</v>
      </c>
      <c r="E14" s="27">
        <f t="shared" si="0"/>
        <v>-1015.5000000000007</v>
      </c>
      <c r="F14" s="27">
        <f t="shared" si="0"/>
        <v>-1507.9000000000005</v>
      </c>
      <c r="G14" s="27">
        <f t="shared" si="0"/>
        <v>-1093.5999999999999</v>
      </c>
      <c r="H14" s="27">
        <f>H18+H19+H72</f>
        <v>-4940.6000000000031</v>
      </c>
      <c r="I14" s="27">
        <f t="shared" ref="I14:L14" si="1">I18+I19+I72</f>
        <v>-1132.5999999999999</v>
      </c>
      <c r="J14" s="27">
        <f t="shared" si="1"/>
        <v>-860.90000000000089</v>
      </c>
      <c r="K14" s="27">
        <f t="shared" si="1"/>
        <v>-1528.7999999999995</v>
      </c>
      <c r="L14" s="27">
        <f t="shared" si="1"/>
        <v>-1418.3000000000006</v>
      </c>
      <c r="M14" s="27">
        <f>M18+M19+M72</f>
        <v>-5066.7000000000062</v>
      </c>
      <c r="N14" s="27">
        <f t="shared" ref="N14:Q14" si="2">N18+N19+N72</f>
        <v>-1544.4999999999986</v>
      </c>
      <c r="O14" s="27">
        <f t="shared" si="2"/>
        <v>-894.90000000000111</v>
      </c>
      <c r="P14" s="27">
        <f t="shared" si="2"/>
        <v>-1585.5000000000011</v>
      </c>
      <c r="Q14" s="27">
        <f t="shared" si="2"/>
        <v>-1041.8000000000025</v>
      </c>
      <c r="R14" s="24">
        <v>1</v>
      </c>
    </row>
    <row r="15" spans="1:18" ht="12.75" customHeight="1" x14ac:dyDescent="0.2">
      <c r="A15" s="22">
        <v>2</v>
      </c>
      <c r="B15" s="25" t="s">
        <v>102</v>
      </c>
      <c r="C15" s="26">
        <f>C18+C73</f>
        <v>27666.6</v>
      </c>
      <c r="D15" s="26">
        <f t="shared" ref="D15:Q16" si="3">D18+D73</f>
        <v>6571.8</v>
      </c>
      <c r="E15" s="26">
        <f t="shared" si="3"/>
        <v>7028.8</v>
      </c>
      <c r="F15" s="26">
        <f t="shared" si="3"/>
        <v>7080.2</v>
      </c>
      <c r="G15" s="26">
        <f t="shared" si="3"/>
        <v>6985.8000000000011</v>
      </c>
      <c r="H15" s="26">
        <f t="shared" si="3"/>
        <v>29863.899999999998</v>
      </c>
      <c r="I15" s="26">
        <f t="shared" si="3"/>
        <v>7578.1</v>
      </c>
      <c r="J15" s="26">
        <f t="shared" si="3"/>
        <v>7585.1</v>
      </c>
      <c r="K15" s="26">
        <f t="shared" si="3"/>
        <v>7149.9</v>
      </c>
      <c r="L15" s="26">
        <f t="shared" si="3"/>
        <v>7550.7999999999993</v>
      </c>
      <c r="M15" s="26">
        <f t="shared" si="3"/>
        <v>31264.100000000002</v>
      </c>
      <c r="N15" s="26">
        <f t="shared" si="3"/>
        <v>8187.5000000000009</v>
      </c>
      <c r="O15" s="26">
        <f t="shared" si="3"/>
        <v>8044.5999999999995</v>
      </c>
      <c r="P15" s="26">
        <f t="shared" si="3"/>
        <v>7686.8999999999987</v>
      </c>
      <c r="Q15" s="26">
        <f t="shared" si="3"/>
        <v>7345.0999999999995</v>
      </c>
      <c r="R15" s="24">
        <v>2</v>
      </c>
    </row>
    <row r="16" spans="1:18" ht="12.75" customHeight="1" x14ac:dyDescent="0.2">
      <c r="A16" s="22">
        <v>3</v>
      </c>
      <c r="B16" s="25" t="s">
        <v>18</v>
      </c>
      <c r="C16" s="26">
        <f>C19+C74</f>
        <v>-32300.600000000002</v>
      </c>
      <c r="D16" s="26">
        <f t="shared" si="3"/>
        <v>-7588.8</v>
      </c>
      <c r="E16" s="26">
        <f t="shared" si="3"/>
        <v>-8044.3000000000011</v>
      </c>
      <c r="F16" s="26">
        <f t="shared" si="3"/>
        <v>-8588.1</v>
      </c>
      <c r="G16" s="26">
        <f t="shared" si="3"/>
        <v>-8079.4000000000005</v>
      </c>
      <c r="H16" s="26">
        <f t="shared" si="3"/>
        <v>-34804.5</v>
      </c>
      <c r="I16" s="26">
        <f t="shared" si="3"/>
        <v>-8710.7000000000007</v>
      </c>
      <c r="J16" s="26">
        <f t="shared" si="3"/>
        <v>-8446.0000000000018</v>
      </c>
      <c r="K16" s="26">
        <f t="shared" si="3"/>
        <v>-8678.6999999999989</v>
      </c>
      <c r="L16" s="26">
        <f t="shared" si="3"/>
        <v>-8969.1</v>
      </c>
      <c r="M16" s="26">
        <f t="shared" si="3"/>
        <v>-36330.80000000001</v>
      </c>
      <c r="N16" s="26">
        <f t="shared" si="3"/>
        <v>-9732</v>
      </c>
      <c r="O16" s="26">
        <f t="shared" si="3"/>
        <v>-8939.5</v>
      </c>
      <c r="P16" s="26">
        <f t="shared" si="3"/>
        <v>-9272.4</v>
      </c>
      <c r="Q16" s="26">
        <f t="shared" si="3"/>
        <v>-8386.9000000000015</v>
      </c>
      <c r="R16" s="24">
        <v>3</v>
      </c>
    </row>
    <row r="17" spans="1:18" ht="12.75" customHeight="1" x14ac:dyDescent="0.2">
      <c r="A17" s="22">
        <v>4</v>
      </c>
      <c r="B17" s="23" t="s">
        <v>19</v>
      </c>
      <c r="C17" s="27">
        <f>C18+C19</f>
        <v>-4514.8000000000029</v>
      </c>
      <c r="D17" s="27">
        <f t="shared" ref="D17:Q17" si="4">D18+D19</f>
        <v>-994.5</v>
      </c>
      <c r="E17" s="27">
        <f t="shared" si="4"/>
        <v>-978.70000000000073</v>
      </c>
      <c r="F17" s="27">
        <f t="shared" si="4"/>
        <v>-1473.4000000000005</v>
      </c>
      <c r="G17" s="27">
        <f t="shared" si="4"/>
        <v>-1068.1999999999998</v>
      </c>
      <c r="H17" s="27">
        <f t="shared" si="4"/>
        <v>-4815.8000000000029</v>
      </c>
      <c r="I17" s="27">
        <f t="shared" si="4"/>
        <v>-1114</v>
      </c>
      <c r="J17" s="27">
        <f t="shared" si="4"/>
        <v>-820.50000000000091</v>
      </c>
      <c r="K17" s="27">
        <f t="shared" si="4"/>
        <v>-1491.5999999999995</v>
      </c>
      <c r="L17" s="27">
        <f t="shared" si="4"/>
        <v>-1389.7000000000007</v>
      </c>
      <c r="M17" s="27">
        <f t="shared" si="4"/>
        <v>-4995.1000000000058</v>
      </c>
      <c r="N17" s="27">
        <f t="shared" si="4"/>
        <v>-1523.5999999999985</v>
      </c>
      <c r="O17" s="27">
        <f t="shared" si="4"/>
        <v>-887.80000000000109</v>
      </c>
      <c r="P17" s="27">
        <f t="shared" si="4"/>
        <v>-1553.3000000000011</v>
      </c>
      <c r="Q17" s="27">
        <f t="shared" si="4"/>
        <v>-1030.4000000000024</v>
      </c>
      <c r="R17" s="24">
        <v>4</v>
      </c>
    </row>
    <row r="18" spans="1:18" ht="12.75" customHeight="1" x14ac:dyDescent="0.2">
      <c r="A18" s="22">
        <v>5</v>
      </c>
      <c r="B18" s="25" t="s">
        <v>20</v>
      </c>
      <c r="C18" s="26">
        <f>C21+C60</f>
        <v>26776</v>
      </c>
      <c r="D18" s="26">
        <f t="shared" ref="D18:Q18" si="5">D21+D60</f>
        <v>6347</v>
      </c>
      <c r="E18" s="26">
        <f t="shared" si="5"/>
        <v>6814</v>
      </c>
      <c r="F18" s="26">
        <f t="shared" si="5"/>
        <v>6860.8</v>
      </c>
      <c r="G18" s="26">
        <f t="shared" si="5"/>
        <v>6754.2000000000007</v>
      </c>
      <c r="H18" s="26">
        <f t="shared" si="5"/>
        <v>28961.1</v>
      </c>
      <c r="I18" s="26">
        <f t="shared" si="5"/>
        <v>7356.2000000000007</v>
      </c>
      <c r="J18" s="26">
        <f t="shared" si="5"/>
        <v>7371.3</v>
      </c>
      <c r="K18" s="26">
        <f t="shared" si="5"/>
        <v>6928.7</v>
      </c>
      <c r="L18" s="26">
        <f t="shared" si="5"/>
        <v>7304.9</v>
      </c>
      <c r="M18" s="26">
        <f t="shared" si="5"/>
        <v>30346.9</v>
      </c>
      <c r="N18" s="26">
        <f t="shared" si="5"/>
        <v>7965.7000000000007</v>
      </c>
      <c r="O18" s="26">
        <f t="shared" si="5"/>
        <v>7807.9</v>
      </c>
      <c r="P18" s="26">
        <f t="shared" si="5"/>
        <v>7474.5999999999985</v>
      </c>
      <c r="Q18" s="26">
        <f t="shared" si="5"/>
        <v>7098.7</v>
      </c>
      <c r="R18" s="24">
        <v>5</v>
      </c>
    </row>
    <row r="19" spans="1:18" ht="12.75" customHeight="1" x14ac:dyDescent="0.2">
      <c r="A19" s="22">
        <v>6</v>
      </c>
      <c r="B19" s="25" t="s">
        <v>21</v>
      </c>
      <c r="C19" s="26">
        <f>C22+C66</f>
        <v>-31290.800000000003</v>
      </c>
      <c r="D19" s="26">
        <f t="shared" ref="D19:Q19" si="6">D22+D66</f>
        <v>-7341.5</v>
      </c>
      <c r="E19" s="26">
        <f t="shared" si="6"/>
        <v>-7792.7000000000007</v>
      </c>
      <c r="F19" s="26">
        <f t="shared" si="6"/>
        <v>-8334.2000000000007</v>
      </c>
      <c r="G19" s="26">
        <f t="shared" si="6"/>
        <v>-7822.4000000000005</v>
      </c>
      <c r="H19" s="26">
        <f t="shared" si="6"/>
        <v>-33776.9</v>
      </c>
      <c r="I19" s="26">
        <f t="shared" si="6"/>
        <v>-8470.2000000000007</v>
      </c>
      <c r="J19" s="26">
        <f t="shared" si="6"/>
        <v>-8191.8000000000011</v>
      </c>
      <c r="K19" s="26">
        <f t="shared" si="6"/>
        <v>-8420.2999999999993</v>
      </c>
      <c r="L19" s="26">
        <f t="shared" si="6"/>
        <v>-8694.6</v>
      </c>
      <c r="M19" s="26">
        <f t="shared" si="6"/>
        <v>-35342.000000000007</v>
      </c>
      <c r="N19" s="26">
        <f t="shared" si="6"/>
        <v>-9489.2999999999993</v>
      </c>
      <c r="O19" s="26">
        <f t="shared" si="6"/>
        <v>-8695.7000000000007</v>
      </c>
      <c r="P19" s="26">
        <f t="shared" si="6"/>
        <v>-9027.9</v>
      </c>
      <c r="Q19" s="26">
        <f t="shared" si="6"/>
        <v>-8129.1000000000022</v>
      </c>
      <c r="R19" s="24">
        <v>6</v>
      </c>
    </row>
    <row r="20" spans="1:18" ht="12.75" customHeight="1" x14ac:dyDescent="0.2">
      <c r="A20" s="22">
        <v>7</v>
      </c>
      <c r="B20" s="23" t="s">
        <v>22</v>
      </c>
      <c r="C20" s="27">
        <f>C21+C22</f>
        <v>-955.50000000000364</v>
      </c>
      <c r="D20" s="27">
        <f t="shared" ref="D20:Q20" si="7">D21+D22</f>
        <v>-42.099999999999454</v>
      </c>
      <c r="E20" s="27">
        <f t="shared" si="7"/>
        <v>-135.70000000000073</v>
      </c>
      <c r="F20" s="27">
        <f t="shared" si="7"/>
        <v>-425.20000000000073</v>
      </c>
      <c r="G20" s="27">
        <f t="shared" si="7"/>
        <v>-352.5</v>
      </c>
      <c r="H20" s="27">
        <f t="shared" si="7"/>
        <v>-484.70000000000073</v>
      </c>
      <c r="I20" s="27">
        <f t="shared" si="7"/>
        <v>7.7000000000007276</v>
      </c>
      <c r="J20" s="27">
        <f t="shared" si="7"/>
        <v>79.399999999999636</v>
      </c>
      <c r="K20" s="27">
        <f t="shared" si="7"/>
        <v>-266.60000000000036</v>
      </c>
      <c r="L20" s="27">
        <f t="shared" si="7"/>
        <v>-305.20000000000073</v>
      </c>
      <c r="M20" s="27">
        <f t="shared" si="7"/>
        <v>-587.50000000000364</v>
      </c>
      <c r="N20" s="27">
        <f t="shared" si="7"/>
        <v>202.20000000000073</v>
      </c>
      <c r="O20" s="27">
        <f t="shared" si="7"/>
        <v>163.79999999999927</v>
      </c>
      <c r="P20" s="27">
        <f t="shared" si="7"/>
        <v>-398.40000000000055</v>
      </c>
      <c r="Q20" s="27">
        <f t="shared" si="7"/>
        <v>-555.10000000000218</v>
      </c>
      <c r="R20" s="24">
        <v>7</v>
      </c>
    </row>
    <row r="21" spans="1:18" ht="12.75" customHeight="1" x14ac:dyDescent="0.2">
      <c r="A21" s="22">
        <v>8</v>
      </c>
      <c r="B21" s="25" t="s">
        <v>23</v>
      </c>
      <c r="C21" s="26">
        <f>C24+C35</f>
        <v>24510.6</v>
      </c>
      <c r="D21" s="26">
        <f t="shared" ref="D21:Q21" si="8">D24+D35</f>
        <v>5692</v>
      </c>
      <c r="E21" s="26">
        <f t="shared" si="8"/>
        <v>6266.5</v>
      </c>
      <c r="F21" s="26">
        <f t="shared" si="8"/>
        <v>6321.5</v>
      </c>
      <c r="G21" s="26">
        <f t="shared" si="8"/>
        <v>6230.6</v>
      </c>
      <c r="H21" s="26">
        <f t="shared" si="8"/>
        <v>26475.8</v>
      </c>
      <c r="I21" s="26">
        <f t="shared" si="8"/>
        <v>6678.9000000000005</v>
      </c>
      <c r="J21" s="26">
        <f t="shared" si="8"/>
        <v>6790.1</v>
      </c>
      <c r="K21" s="26">
        <f t="shared" si="8"/>
        <v>6326</v>
      </c>
      <c r="L21" s="26">
        <f t="shared" si="8"/>
        <v>6680.7999999999993</v>
      </c>
      <c r="M21" s="26">
        <f t="shared" si="8"/>
        <v>27804.9</v>
      </c>
      <c r="N21" s="26">
        <f t="shared" si="8"/>
        <v>7293.2000000000007</v>
      </c>
      <c r="O21" s="26">
        <f t="shared" si="8"/>
        <v>7238.7</v>
      </c>
      <c r="P21" s="26">
        <f t="shared" si="8"/>
        <v>6866.0999999999985</v>
      </c>
      <c r="Q21" s="26">
        <f t="shared" si="8"/>
        <v>6406.9</v>
      </c>
      <c r="R21" s="24">
        <v>8</v>
      </c>
    </row>
    <row r="22" spans="1:18" ht="12.75" customHeight="1" x14ac:dyDescent="0.2">
      <c r="A22" s="22">
        <v>9</v>
      </c>
      <c r="B22" s="25" t="s">
        <v>24</v>
      </c>
      <c r="C22" s="26">
        <f>C29+C47</f>
        <v>-25466.100000000002</v>
      </c>
      <c r="D22" s="26">
        <f t="shared" ref="D22:Q22" si="9">D29+D47</f>
        <v>-5734.0999999999995</v>
      </c>
      <c r="E22" s="26">
        <f t="shared" si="9"/>
        <v>-6402.2000000000007</v>
      </c>
      <c r="F22" s="26">
        <f t="shared" si="9"/>
        <v>-6746.7000000000007</v>
      </c>
      <c r="G22" s="26">
        <f t="shared" si="9"/>
        <v>-6583.1</v>
      </c>
      <c r="H22" s="26">
        <f t="shared" si="9"/>
        <v>-26960.5</v>
      </c>
      <c r="I22" s="26">
        <f t="shared" si="9"/>
        <v>-6671.2</v>
      </c>
      <c r="J22" s="26">
        <f t="shared" si="9"/>
        <v>-6710.7000000000007</v>
      </c>
      <c r="K22" s="26">
        <f t="shared" si="9"/>
        <v>-6592.6</v>
      </c>
      <c r="L22" s="26">
        <f t="shared" si="9"/>
        <v>-6986</v>
      </c>
      <c r="M22" s="26">
        <f t="shared" si="9"/>
        <v>-28392.400000000005</v>
      </c>
      <c r="N22" s="26">
        <f t="shared" si="9"/>
        <v>-7091</v>
      </c>
      <c r="O22" s="26">
        <f t="shared" si="9"/>
        <v>-7074.9000000000005</v>
      </c>
      <c r="P22" s="26">
        <f t="shared" si="9"/>
        <v>-7264.4999999999991</v>
      </c>
      <c r="Q22" s="26">
        <f t="shared" si="9"/>
        <v>-6962.0000000000018</v>
      </c>
      <c r="R22" s="24">
        <v>9</v>
      </c>
    </row>
    <row r="23" spans="1:18" ht="12.95" customHeight="1" x14ac:dyDescent="0.2">
      <c r="A23" s="22">
        <v>10</v>
      </c>
      <c r="B23" s="23" t="s">
        <v>25</v>
      </c>
      <c r="C23" s="27">
        <f>C24+C29</f>
        <v>-9012.4000000000015</v>
      </c>
      <c r="D23" s="27">
        <f t="shared" ref="D23:G23" si="10">D24+D29</f>
        <v>-2153.3999999999996</v>
      </c>
      <c r="E23" s="27">
        <f t="shared" si="10"/>
        <v>-2110.8000000000006</v>
      </c>
      <c r="F23" s="27">
        <f t="shared" si="10"/>
        <v>-2400.1000000000004</v>
      </c>
      <c r="G23" s="27">
        <f t="shared" si="10"/>
        <v>-2348.1</v>
      </c>
      <c r="H23" s="27">
        <f>H24+H29</f>
        <v>-9823.5999999999985</v>
      </c>
      <c r="I23" s="27">
        <f t="shared" ref="I23:L23" si="11">I24+I29</f>
        <v>-2380.8000000000002</v>
      </c>
      <c r="J23" s="27">
        <f t="shared" si="11"/>
        <v>-2303.4</v>
      </c>
      <c r="K23" s="27">
        <f t="shared" si="11"/>
        <v>-2561.6000000000004</v>
      </c>
      <c r="L23" s="27">
        <f t="shared" si="11"/>
        <v>-2577.7999999999997</v>
      </c>
      <c r="M23" s="27">
        <f>M24+M29</f>
        <v>-10613.000000000005</v>
      </c>
      <c r="N23" s="27">
        <f t="shared" ref="N23:Q23" si="12">N24+N29</f>
        <v>-2463.5</v>
      </c>
      <c r="O23" s="27">
        <f t="shared" si="12"/>
        <v>-2447.2000000000007</v>
      </c>
      <c r="P23" s="27">
        <f t="shared" si="12"/>
        <v>-2832.3999999999996</v>
      </c>
      <c r="Q23" s="27">
        <f t="shared" si="12"/>
        <v>-2869.9000000000015</v>
      </c>
      <c r="R23" s="24">
        <v>10</v>
      </c>
    </row>
    <row r="24" spans="1:18" ht="12.75" customHeight="1" x14ac:dyDescent="0.2">
      <c r="A24" s="22">
        <v>11</v>
      </c>
      <c r="B24" s="23" t="s">
        <v>26</v>
      </c>
      <c r="C24" s="27">
        <f>C25+C26+C27+C28</f>
        <v>11687</v>
      </c>
      <c r="D24" s="27">
        <f t="shared" ref="D24:G24" si="13">D25+D26+D27+D28</f>
        <v>2407.3999999999996</v>
      </c>
      <c r="E24" s="27">
        <f t="shared" si="13"/>
        <v>3133.2999999999997</v>
      </c>
      <c r="F24" s="27">
        <f t="shared" si="13"/>
        <v>3180.3</v>
      </c>
      <c r="G24" s="27">
        <f t="shared" si="13"/>
        <v>2966.0000000000005</v>
      </c>
      <c r="H24" s="27">
        <f>H25+H26+H27+H28</f>
        <v>12474.3</v>
      </c>
      <c r="I24" s="27">
        <f t="shared" ref="I24:L24" si="14">I25+I26+I27+I28</f>
        <v>3063.5</v>
      </c>
      <c r="J24" s="27">
        <f t="shared" si="14"/>
        <v>3297.2000000000003</v>
      </c>
      <c r="K24" s="27">
        <f t="shared" si="14"/>
        <v>2898.7</v>
      </c>
      <c r="L24" s="27">
        <f t="shared" si="14"/>
        <v>3214.9</v>
      </c>
      <c r="M24" s="27">
        <f>M25+M26+M27+M28</f>
        <v>13355.6</v>
      </c>
      <c r="N24" s="27">
        <f t="shared" ref="N24:Q24" si="15">N25+N26+N27+N28</f>
        <v>3476.5</v>
      </c>
      <c r="O24" s="27">
        <f t="shared" si="15"/>
        <v>3575.8999999999996</v>
      </c>
      <c r="P24" s="27">
        <f t="shared" si="15"/>
        <v>3379.3999999999996</v>
      </c>
      <c r="Q24" s="27">
        <f t="shared" si="15"/>
        <v>2923.8</v>
      </c>
      <c r="R24" s="24">
        <v>11</v>
      </c>
    </row>
    <row r="25" spans="1:18" ht="12.75" customHeight="1" x14ac:dyDescent="0.2">
      <c r="A25" s="22">
        <v>12</v>
      </c>
      <c r="B25" s="25" t="s">
        <v>27</v>
      </c>
      <c r="C25" s="26">
        <f>D25+E25+F25+G25</f>
        <v>10462.5</v>
      </c>
      <c r="D25" s="26">
        <v>2161.7999999999997</v>
      </c>
      <c r="E25" s="26">
        <v>2871.7999999999997</v>
      </c>
      <c r="F25" s="26">
        <v>2861.7</v>
      </c>
      <c r="G25" s="26">
        <v>2567.2000000000003</v>
      </c>
      <c r="H25" s="26">
        <f>I25+J25+K25+L25</f>
        <v>10541.5</v>
      </c>
      <c r="I25" s="26">
        <v>2555.5</v>
      </c>
      <c r="J25" s="26">
        <v>2839</v>
      </c>
      <c r="K25" s="26">
        <v>2465.6999999999998</v>
      </c>
      <c r="L25" s="26">
        <v>2681.3</v>
      </c>
      <c r="M25" s="26">
        <f>N25+O25+P25+Q25</f>
        <v>10947.7</v>
      </c>
      <c r="N25" s="26">
        <v>2816.2000000000003</v>
      </c>
      <c r="O25" s="26">
        <v>2968.6</v>
      </c>
      <c r="P25" s="26">
        <v>2802.6</v>
      </c>
      <c r="Q25" s="26">
        <v>2360.3000000000002</v>
      </c>
      <c r="R25" s="24">
        <v>12</v>
      </c>
    </row>
    <row r="26" spans="1:18" ht="12.75" customHeight="1" x14ac:dyDescent="0.2">
      <c r="A26" s="22">
        <v>13</v>
      </c>
      <c r="B26" s="25" t="s">
        <v>28</v>
      </c>
      <c r="C26" s="26">
        <f t="shared" ref="C26:C28" si="16">D26+E26+F26+G26</f>
        <v>0</v>
      </c>
      <c r="D26" s="26">
        <v>0</v>
      </c>
      <c r="E26" s="26">
        <v>0</v>
      </c>
      <c r="F26" s="26">
        <v>0</v>
      </c>
      <c r="G26" s="26">
        <v>0</v>
      </c>
      <c r="H26" s="26">
        <f t="shared" ref="H26:H28" si="17">I26+J26+K26+L26</f>
        <v>0</v>
      </c>
      <c r="I26" s="26">
        <v>0</v>
      </c>
      <c r="J26" s="26">
        <v>0</v>
      </c>
      <c r="K26" s="26">
        <v>0</v>
      </c>
      <c r="L26" s="26">
        <v>0</v>
      </c>
      <c r="M26" s="26">
        <f t="shared" ref="M26:M28" si="18">N26+O26+P26+Q26</f>
        <v>0</v>
      </c>
      <c r="N26" s="26">
        <v>0</v>
      </c>
      <c r="O26" s="26">
        <v>0</v>
      </c>
      <c r="P26" s="26">
        <v>0</v>
      </c>
      <c r="Q26" s="26">
        <v>0</v>
      </c>
      <c r="R26" s="24">
        <v>13</v>
      </c>
    </row>
    <row r="27" spans="1:18" ht="12.75" customHeight="1" x14ac:dyDescent="0.2">
      <c r="A27" s="22">
        <v>14</v>
      </c>
      <c r="B27" s="25" t="s">
        <v>29</v>
      </c>
      <c r="C27" s="26">
        <f t="shared" si="16"/>
        <v>15</v>
      </c>
      <c r="D27" s="26">
        <v>3.7</v>
      </c>
      <c r="E27" s="26">
        <v>3.7</v>
      </c>
      <c r="F27" s="26">
        <v>3.8</v>
      </c>
      <c r="G27" s="26">
        <v>3.8</v>
      </c>
      <c r="H27" s="26">
        <f t="shared" si="17"/>
        <v>16.099999999999998</v>
      </c>
      <c r="I27" s="26">
        <v>3.9</v>
      </c>
      <c r="J27" s="26">
        <v>3.9</v>
      </c>
      <c r="K27" s="26">
        <v>4.0999999999999996</v>
      </c>
      <c r="L27" s="26">
        <v>4.2</v>
      </c>
      <c r="M27" s="26">
        <f t="shared" si="18"/>
        <v>16.399999999999999</v>
      </c>
      <c r="N27" s="26">
        <v>4.0999999999999996</v>
      </c>
      <c r="O27" s="26">
        <v>4</v>
      </c>
      <c r="P27" s="26">
        <v>4.0999999999999996</v>
      </c>
      <c r="Q27" s="26">
        <v>4.2</v>
      </c>
      <c r="R27" s="24">
        <v>14</v>
      </c>
    </row>
    <row r="28" spans="1:18" ht="12.75" customHeight="1" x14ac:dyDescent="0.2">
      <c r="A28" s="22">
        <v>15</v>
      </c>
      <c r="B28" s="25" t="s">
        <v>30</v>
      </c>
      <c r="C28" s="26">
        <f t="shared" si="16"/>
        <v>1209.5</v>
      </c>
      <c r="D28" s="26">
        <v>241.9</v>
      </c>
      <c r="E28" s="26">
        <v>257.8</v>
      </c>
      <c r="F28" s="26">
        <v>314.79999999999995</v>
      </c>
      <c r="G28" s="26">
        <v>395.00000000000006</v>
      </c>
      <c r="H28" s="26">
        <f t="shared" si="17"/>
        <v>1916.6999999999998</v>
      </c>
      <c r="I28" s="26">
        <v>504.09999999999997</v>
      </c>
      <c r="J28" s="26">
        <v>454.3</v>
      </c>
      <c r="K28" s="26">
        <v>428.90000000000003</v>
      </c>
      <c r="L28" s="26">
        <v>529.4</v>
      </c>
      <c r="M28" s="26">
        <f t="shared" si="18"/>
        <v>2391.5</v>
      </c>
      <c r="N28" s="26">
        <v>656.2</v>
      </c>
      <c r="O28" s="26">
        <v>603.29999999999995</v>
      </c>
      <c r="P28" s="26">
        <v>572.70000000000005</v>
      </c>
      <c r="Q28" s="26">
        <v>559.29999999999995</v>
      </c>
      <c r="R28" s="24">
        <v>15</v>
      </c>
    </row>
    <row r="29" spans="1:18" ht="12.75" customHeight="1" x14ac:dyDescent="0.2">
      <c r="A29" s="22">
        <v>16</v>
      </c>
      <c r="B29" s="23" t="s">
        <v>31</v>
      </c>
      <c r="C29" s="27">
        <f>C30+C31+C32+C33</f>
        <v>-20699.400000000001</v>
      </c>
      <c r="D29" s="27">
        <f t="shared" ref="D29:G29" si="19">D30+D31+D32+D33</f>
        <v>-4560.7999999999993</v>
      </c>
      <c r="E29" s="27">
        <f t="shared" si="19"/>
        <v>-5244.1</v>
      </c>
      <c r="F29" s="27">
        <f t="shared" si="19"/>
        <v>-5580.4000000000005</v>
      </c>
      <c r="G29" s="27">
        <f t="shared" si="19"/>
        <v>-5314.1</v>
      </c>
      <c r="H29" s="27">
        <f>H30+H31+H32+H33</f>
        <v>-22297.899999999998</v>
      </c>
      <c r="I29" s="27">
        <f t="shared" ref="I29:L29" si="20">I30+I31+I32+I33</f>
        <v>-5444.3</v>
      </c>
      <c r="J29" s="27">
        <f t="shared" si="20"/>
        <v>-5600.6</v>
      </c>
      <c r="K29" s="27">
        <f t="shared" si="20"/>
        <v>-5460.3</v>
      </c>
      <c r="L29" s="27">
        <f t="shared" si="20"/>
        <v>-5792.7</v>
      </c>
      <c r="M29" s="27">
        <f>M30+M31+M32+M33</f>
        <v>-23968.600000000006</v>
      </c>
      <c r="N29" s="27">
        <f t="shared" ref="N29:Q29" si="21">N30+N31+N32+N33</f>
        <v>-5940</v>
      </c>
      <c r="O29" s="27">
        <f t="shared" si="21"/>
        <v>-6023.1</v>
      </c>
      <c r="P29" s="27">
        <f t="shared" si="21"/>
        <v>-6211.7999999999993</v>
      </c>
      <c r="Q29" s="27">
        <f t="shared" si="21"/>
        <v>-5793.7000000000016</v>
      </c>
      <c r="R29" s="24">
        <v>16</v>
      </c>
    </row>
    <row r="30" spans="1:18" ht="12.75" customHeight="1" x14ac:dyDescent="0.2">
      <c r="A30" s="22">
        <v>17</v>
      </c>
      <c r="B30" s="25" t="s">
        <v>27</v>
      </c>
      <c r="C30" s="26">
        <f>D30+E30+F30+G30</f>
        <v>-19060.800000000003</v>
      </c>
      <c r="D30" s="26">
        <v>-4223.5999999999995</v>
      </c>
      <c r="E30" s="26">
        <v>-4888.6000000000004</v>
      </c>
      <c r="F30" s="26">
        <v>-5146.4000000000005</v>
      </c>
      <c r="G30" s="26">
        <v>-4802.2000000000007</v>
      </c>
      <c r="H30" s="26">
        <f>I30+J30+K30+L30</f>
        <v>-19942</v>
      </c>
      <c r="I30" s="26">
        <v>-4839.7</v>
      </c>
      <c r="J30" s="26">
        <v>-5047</v>
      </c>
      <c r="K30" s="26">
        <v>-4913.8</v>
      </c>
      <c r="L30" s="26">
        <v>-5141.5</v>
      </c>
      <c r="M30" s="26">
        <f t="shared" ref="M30:M33" si="22">N30+O30+P30+Q30</f>
        <v>-20986.800000000003</v>
      </c>
      <c r="N30" s="26">
        <v>-5158.9000000000005</v>
      </c>
      <c r="O30" s="26">
        <v>-5272.7</v>
      </c>
      <c r="P30" s="26">
        <v>-5478.4</v>
      </c>
      <c r="Q30" s="26">
        <v>-5076.8000000000011</v>
      </c>
      <c r="R30" s="24">
        <v>17</v>
      </c>
    </row>
    <row r="31" spans="1:18" ht="12.75" customHeight="1" x14ac:dyDescent="0.2">
      <c r="A31" s="22">
        <v>18</v>
      </c>
      <c r="B31" s="25" t="s">
        <v>32</v>
      </c>
      <c r="C31" s="26">
        <f t="shared" ref="C31:C33" si="23">D31+E31+F31+G31</f>
        <v>0</v>
      </c>
      <c r="D31" s="26">
        <v>0</v>
      </c>
      <c r="E31" s="26">
        <v>0</v>
      </c>
      <c r="F31" s="26">
        <v>0</v>
      </c>
      <c r="G31" s="26">
        <v>0</v>
      </c>
      <c r="H31" s="26">
        <f t="shared" ref="H31:H33" si="24">I31+J31+K31+L31</f>
        <v>0</v>
      </c>
      <c r="I31" s="26">
        <v>0</v>
      </c>
      <c r="J31" s="26">
        <v>0</v>
      </c>
      <c r="K31" s="26">
        <v>0</v>
      </c>
      <c r="L31" s="26">
        <v>0</v>
      </c>
      <c r="M31" s="26">
        <f t="shared" si="22"/>
        <v>0</v>
      </c>
      <c r="N31" s="26">
        <v>0</v>
      </c>
      <c r="O31" s="26">
        <v>0</v>
      </c>
      <c r="P31" s="26">
        <v>0</v>
      </c>
      <c r="Q31" s="26">
        <v>0</v>
      </c>
      <c r="R31" s="24">
        <v>18</v>
      </c>
    </row>
    <row r="32" spans="1:18" ht="12.75" customHeight="1" x14ac:dyDescent="0.2">
      <c r="A32" s="22">
        <v>19</v>
      </c>
      <c r="B32" s="25" t="s">
        <v>29</v>
      </c>
      <c r="C32" s="26">
        <f t="shared" si="23"/>
        <v>-5.8000000000000007</v>
      </c>
      <c r="D32" s="26">
        <v>-1.4</v>
      </c>
      <c r="E32" s="26">
        <v>-1.5</v>
      </c>
      <c r="F32" s="26">
        <v>-1.5</v>
      </c>
      <c r="G32" s="26">
        <v>-1.4</v>
      </c>
      <c r="H32" s="26">
        <f t="shared" si="24"/>
        <v>-5.1000000000000005</v>
      </c>
      <c r="I32" s="26">
        <v>-1.1000000000000001</v>
      </c>
      <c r="J32" s="26">
        <v>-1.3</v>
      </c>
      <c r="K32" s="26">
        <v>-1.4</v>
      </c>
      <c r="L32" s="26">
        <v>-1.3</v>
      </c>
      <c r="M32" s="26">
        <f t="shared" si="22"/>
        <v>-5.3999999999999995</v>
      </c>
      <c r="N32" s="26">
        <v>-1.4</v>
      </c>
      <c r="O32" s="26">
        <v>-1.3</v>
      </c>
      <c r="P32" s="26">
        <v>-1.4</v>
      </c>
      <c r="Q32" s="26">
        <v>-1.3</v>
      </c>
      <c r="R32" s="24">
        <v>19</v>
      </c>
    </row>
    <row r="33" spans="1:18" ht="12.75" customHeight="1" x14ac:dyDescent="0.2">
      <c r="A33" s="22">
        <v>20</v>
      </c>
      <c r="B33" s="25" t="s">
        <v>33</v>
      </c>
      <c r="C33" s="26">
        <f t="shared" si="23"/>
        <v>-1632.8</v>
      </c>
      <c r="D33" s="26">
        <v>-335.8</v>
      </c>
      <c r="E33" s="26">
        <v>-354</v>
      </c>
      <c r="F33" s="26">
        <v>-432.5</v>
      </c>
      <c r="G33" s="26">
        <v>-510.5</v>
      </c>
      <c r="H33" s="26">
        <f t="shared" si="24"/>
        <v>-2350.8000000000002</v>
      </c>
      <c r="I33" s="26">
        <v>-603.5</v>
      </c>
      <c r="J33" s="26">
        <v>-552.29999999999995</v>
      </c>
      <c r="K33" s="26">
        <v>-545.1</v>
      </c>
      <c r="L33" s="26">
        <v>-649.9</v>
      </c>
      <c r="M33" s="26">
        <f t="shared" si="22"/>
        <v>-2976.4</v>
      </c>
      <c r="N33" s="26">
        <v>-779.7</v>
      </c>
      <c r="O33" s="26">
        <v>-749.1</v>
      </c>
      <c r="P33" s="26">
        <v>-732.00000000000011</v>
      </c>
      <c r="Q33" s="26">
        <v>-715.6</v>
      </c>
      <c r="R33" s="24">
        <v>20</v>
      </c>
    </row>
    <row r="34" spans="1:18" ht="12.95" customHeight="1" x14ac:dyDescent="0.2">
      <c r="A34" s="22">
        <v>21</v>
      </c>
      <c r="B34" s="23" t="s">
        <v>34</v>
      </c>
      <c r="C34" s="27">
        <f>C35+C47</f>
        <v>8056.9000000000005</v>
      </c>
      <c r="D34" s="27">
        <f t="shared" ref="D34:G34" si="25">D35+D47</f>
        <v>2111.3000000000002</v>
      </c>
      <c r="E34" s="27">
        <f t="shared" si="25"/>
        <v>1975.1</v>
      </c>
      <c r="F34" s="27">
        <f t="shared" si="25"/>
        <v>1974.9000000000003</v>
      </c>
      <c r="G34" s="27">
        <f t="shared" si="25"/>
        <v>1995.6000000000004</v>
      </c>
      <c r="H34" s="27">
        <f>H35+H47</f>
        <v>9338.9</v>
      </c>
      <c r="I34" s="27">
        <f t="shared" ref="I34:L34" si="26">I35+I47</f>
        <v>2388.5000000000009</v>
      </c>
      <c r="J34" s="27">
        <f t="shared" si="26"/>
        <v>2382.8000000000006</v>
      </c>
      <c r="K34" s="27">
        <f t="shared" si="26"/>
        <v>2295</v>
      </c>
      <c r="L34" s="27">
        <f t="shared" si="26"/>
        <v>2272.5999999999995</v>
      </c>
      <c r="M34" s="27">
        <f>M35+M47</f>
        <v>10025.500000000002</v>
      </c>
      <c r="N34" s="27">
        <f t="shared" ref="N34:Q34" si="27">N35+N47</f>
        <v>2665.7000000000007</v>
      </c>
      <c r="O34" s="27">
        <f t="shared" si="27"/>
        <v>2611</v>
      </c>
      <c r="P34" s="27">
        <f t="shared" si="27"/>
        <v>2433.9999999999991</v>
      </c>
      <c r="Q34" s="27">
        <f t="shared" si="27"/>
        <v>2314.7999999999993</v>
      </c>
      <c r="R34" s="24">
        <v>21</v>
      </c>
    </row>
    <row r="35" spans="1:18" ht="12.75" customHeight="1" x14ac:dyDescent="0.2">
      <c r="A35" s="22">
        <v>22</v>
      </c>
      <c r="B35" s="23" t="s">
        <v>35</v>
      </c>
      <c r="C35" s="27">
        <f>C36+C37+C38+C39+C40+C41+C42+C43+C44+C45+C46</f>
        <v>12823.6</v>
      </c>
      <c r="D35" s="27">
        <f t="shared" ref="D35:G35" si="28">D36+D37+D38+D39+D40+D41+D42+D43+D44+D45+D46</f>
        <v>3284.6</v>
      </c>
      <c r="E35" s="27">
        <f t="shared" si="28"/>
        <v>3133.2</v>
      </c>
      <c r="F35" s="27">
        <f t="shared" si="28"/>
        <v>3141.2000000000003</v>
      </c>
      <c r="G35" s="27">
        <f t="shared" si="28"/>
        <v>3264.6000000000004</v>
      </c>
      <c r="H35" s="27">
        <f>H36+H37+H38+H39+H40+H41+H42+H43+H44+H45+H46</f>
        <v>14001.5</v>
      </c>
      <c r="I35" s="27">
        <f t="shared" ref="I35:L35" si="29">I36+I37+I38+I39+I40+I41+I42+I43+I44+I45+I46</f>
        <v>3615.4000000000005</v>
      </c>
      <c r="J35" s="27">
        <f t="shared" si="29"/>
        <v>3492.9000000000005</v>
      </c>
      <c r="K35" s="27">
        <f t="shared" si="29"/>
        <v>3427.2999999999997</v>
      </c>
      <c r="L35" s="27">
        <f t="shared" si="29"/>
        <v>3465.8999999999996</v>
      </c>
      <c r="M35" s="27">
        <f>M36+M37+M38+M39+M40+M41+M42+M43+M44+M45+M46</f>
        <v>14449.300000000001</v>
      </c>
      <c r="N35" s="27">
        <f t="shared" ref="N35:Q35" si="30">N36+N37+N38+N39+N40+N41+N42+N43+N44+N45+N46</f>
        <v>3816.7000000000012</v>
      </c>
      <c r="O35" s="27">
        <f t="shared" si="30"/>
        <v>3662.8</v>
      </c>
      <c r="P35" s="27">
        <f t="shared" si="30"/>
        <v>3486.6999999999994</v>
      </c>
      <c r="Q35" s="27">
        <f t="shared" si="30"/>
        <v>3483.0999999999995</v>
      </c>
      <c r="R35" s="24">
        <v>22</v>
      </c>
    </row>
    <row r="36" spans="1:18" ht="12.75" customHeight="1" x14ac:dyDescent="0.2">
      <c r="A36" s="22">
        <v>23</v>
      </c>
      <c r="B36" s="25" t="s">
        <v>36</v>
      </c>
      <c r="C36" s="26">
        <f t="shared" ref="C36:C58" si="31">D36+E36+F36+G36</f>
        <v>5515.9</v>
      </c>
      <c r="D36" s="26">
        <v>1361.8</v>
      </c>
      <c r="E36" s="26">
        <v>1261.3</v>
      </c>
      <c r="F36" s="26">
        <v>1411.1</v>
      </c>
      <c r="G36" s="26">
        <v>1481.7</v>
      </c>
      <c r="H36" s="26">
        <f t="shared" ref="H36:H58" si="32">I36+J36+K36+L36</f>
        <v>6369.7000000000007</v>
      </c>
      <c r="I36" s="26">
        <v>1573.3</v>
      </c>
      <c r="J36" s="26">
        <v>1503.8</v>
      </c>
      <c r="K36" s="26">
        <v>1609.5</v>
      </c>
      <c r="L36" s="26">
        <v>1683.1000000000001</v>
      </c>
      <c r="M36" s="26">
        <f t="shared" ref="M36:M46" si="33">N36+O36+P36+Q36</f>
        <v>6724.9</v>
      </c>
      <c r="N36" s="26">
        <v>1701.4</v>
      </c>
      <c r="O36" s="26">
        <v>1632.6999999999998</v>
      </c>
      <c r="P36" s="26">
        <v>1668.6000000000001</v>
      </c>
      <c r="Q36" s="26">
        <v>1722.1999999999998</v>
      </c>
      <c r="R36" s="24">
        <v>23</v>
      </c>
    </row>
    <row r="37" spans="1:18" ht="12.75" customHeight="1" x14ac:dyDescent="0.2">
      <c r="A37" s="22">
        <v>24</v>
      </c>
      <c r="B37" s="25" t="s">
        <v>37</v>
      </c>
      <c r="C37" s="26">
        <f t="shared" si="31"/>
        <v>4222.8</v>
      </c>
      <c r="D37" s="26">
        <v>1211.6999999999998</v>
      </c>
      <c r="E37" s="26">
        <v>1094.6000000000001</v>
      </c>
      <c r="F37" s="26">
        <v>950.3</v>
      </c>
      <c r="G37" s="26">
        <v>966.19999999999993</v>
      </c>
      <c r="H37" s="26">
        <f t="shared" si="32"/>
        <v>4460</v>
      </c>
      <c r="I37" s="26">
        <v>1276.7</v>
      </c>
      <c r="J37" s="26">
        <v>1200.6000000000001</v>
      </c>
      <c r="K37" s="26">
        <v>1030.8</v>
      </c>
      <c r="L37" s="26">
        <v>951.9</v>
      </c>
      <c r="M37" s="26">
        <f t="shared" si="33"/>
        <v>4607.6000000000004</v>
      </c>
      <c r="N37" s="26">
        <v>1323.7</v>
      </c>
      <c r="O37" s="26">
        <v>1254.5</v>
      </c>
      <c r="P37" s="26">
        <v>1034.4000000000001</v>
      </c>
      <c r="Q37" s="26">
        <v>995</v>
      </c>
      <c r="R37" s="24">
        <v>24</v>
      </c>
    </row>
    <row r="38" spans="1:18" ht="12.75" customHeight="1" x14ac:dyDescent="0.2">
      <c r="A38" s="22">
        <v>25</v>
      </c>
      <c r="B38" s="25" t="s">
        <v>38</v>
      </c>
      <c r="C38" s="26">
        <f t="shared" si="31"/>
        <v>358.19999999999993</v>
      </c>
      <c r="D38" s="26">
        <v>83.8</v>
      </c>
      <c r="E38" s="26">
        <v>91.1</v>
      </c>
      <c r="F38" s="26">
        <v>91.499999999999986</v>
      </c>
      <c r="G38" s="26">
        <v>91.799999999999983</v>
      </c>
      <c r="H38" s="26">
        <f t="shared" si="32"/>
        <v>347</v>
      </c>
      <c r="I38" s="26">
        <v>84.899999999999991</v>
      </c>
      <c r="J38" s="26">
        <v>86.300000000000011</v>
      </c>
      <c r="K38" s="26">
        <v>87.199999999999989</v>
      </c>
      <c r="L38" s="26">
        <v>88.6</v>
      </c>
      <c r="M38" s="26">
        <f t="shared" si="33"/>
        <v>353.59999999999997</v>
      </c>
      <c r="N38" s="26">
        <v>87.9</v>
      </c>
      <c r="O38" s="26">
        <v>91.9</v>
      </c>
      <c r="P38" s="26">
        <v>88.6</v>
      </c>
      <c r="Q38" s="26">
        <v>85.199999999999989</v>
      </c>
      <c r="R38" s="24">
        <v>25</v>
      </c>
    </row>
    <row r="39" spans="1:18" ht="12.75" customHeight="1" x14ac:dyDescent="0.2">
      <c r="A39" s="22">
        <v>26</v>
      </c>
      <c r="B39" s="25" t="s">
        <v>39</v>
      </c>
      <c r="C39" s="26">
        <f t="shared" si="31"/>
        <v>0</v>
      </c>
      <c r="D39" s="26">
        <v>0</v>
      </c>
      <c r="E39" s="26">
        <v>0</v>
      </c>
      <c r="F39" s="26">
        <v>0</v>
      </c>
      <c r="G39" s="26">
        <v>0</v>
      </c>
      <c r="H39" s="26">
        <f t="shared" si="32"/>
        <v>0</v>
      </c>
      <c r="I39" s="26">
        <v>0</v>
      </c>
      <c r="J39" s="26">
        <v>0</v>
      </c>
      <c r="K39" s="26">
        <v>0</v>
      </c>
      <c r="L39" s="26">
        <v>0</v>
      </c>
      <c r="M39" s="26">
        <f t="shared" si="33"/>
        <v>0</v>
      </c>
      <c r="N39" s="26">
        <v>0</v>
      </c>
      <c r="O39" s="26">
        <v>0</v>
      </c>
      <c r="P39" s="26">
        <v>0</v>
      </c>
      <c r="Q39" s="26">
        <v>0</v>
      </c>
      <c r="R39" s="24">
        <v>26</v>
      </c>
    </row>
    <row r="40" spans="1:18" ht="12.75" customHeight="1" x14ac:dyDescent="0.2">
      <c r="A40" s="22">
        <v>27</v>
      </c>
      <c r="B40" s="25" t="s">
        <v>40</v>
      </c>
      <c r="C40" s="26">
        <f t="shared" si="31"/>
        <v>226.5</v>
      </c>
      <c r="D40" s="26">
        <v>50.7</v>
      </c>
      <c r="E40" s="26">
        <v>52.2</v>
      </c>
      <c r="F40" s="26">
        <v>58.4</v>
      </c>
      <c r="G40" s="26">
        <v>65.199999999999989</v>
      </c>
      <c r="H40" s="26">
        <f t="shared" si="32"/>
        <v>262.70000000000005</v>
      </c>
      <c r="I40" s="26">
        <v>58.8</v>
      </c>
      <c r="J40" s="26">
        <v>60.6</v>
      </c>
      <c r="K40" s="26">
        <v>67.7</v>
      </c>
      <c r="L40" s="26">
        <v>75.599999999999994</v>
      </c>
      <c r="M40" s="26">
        <f t="shared" si="33"/>
        <v>230.2</v>
      </c>
      <c r="N40" s="26">
        <v>54.8</v>
      </c>
      <c r="O40" s="26">
        <v>58.499999999999993</v>
      </c>
      <c r="P40" s="26">
        <v>57</v>
      </c>
      <c r="Q40" s="26">
        <v>59.9</v>
      </c>
      <c r="R40" s="24">
        <v>27</v>
      </c>
    </row>
    <row r="41" spans="1:18" ht="12.75" customHeight="1" x14ac:dyDescent="0.2">
      <c r="A41" s="22">
        <v>28</v>
      </c>
      <c r="B41" s="25" t="s">
        <v>41</v>
      </c>
      <c r="C41" s="26">
        <f t="shared" si="31"/>
        <v>508.30000000000007</v>
      </c>
      <c r="D41" s="26">
        <v>111.7</v>
      </c>
      <c r="E41" s="26">
        <v>130.9</v>
      </c>
      <c r="F41" s="26">
        <v>104.3</v>
      </c>
      <c r="G41" s="26">
        <v>161.4</v>
      </c>
      <c r="H41" s="26">
        <f t="shared" si="32"/>
        <v>449.2</v>
      </c>
      <c r="I41" s="26">
        <v>115.50000000000001</v>
      </c>
      <c r="J41" s="26">
        <v>111.3</v>
      </c>
      <c r="K41" s="26">
        <v>101.19999999999999</v>
      </c>
      <c r="L41" s="26">
        <v>121.2</v>
      </c>
      <c r="M41" s="26">
        <f t="shared" si="33"/>
        <v>391.90000000000003</v>
      </c>
      <c r="N41" s="26">
        <v>128.30000000000001</v>
      </c>
      <c r="O41" s="26">
        <v>89.4</v>
      </c>
      <c r="P41" s="26">
        <v>88</v>
      </c>
      <c r="Q41" s="26">
        <v>86.2</v>
      </c>
      <c r="R41" s="24">
        <v>28</v>
      </c>
    </row>
    <row r="42" spans="1:18" ht="12.75" customHeight="1" x14ac:dyDescent="0.2">
      <c r="A42" s="22">
        <v>29</v>
      </c>
      <c r="B42" s="25" t="s">
        <v>42</v>
      </c>
      <c r="C42" s="26">
        <f t="shared" si="31"/>
        <v>30.8</v>
      </c>
      <c r="D42" s="26">
        <v>7.6</v>
      </c>
      <c r="E42" s="26">
        <v>7.5</v>
      </c>
      <c r="F42" s="26">
        <v>7.9</v>
      </c>
      <c r="G42" s="26">
        <v>7.8</v>
      </c>
      <c r="H42" s="26">
        <f t="shared" si="32"/>
        <v>36.200000000000003</v>
      </c>
      <c r="I42" s="26">
        <v>8.9</v>
      </c>
      <c r="J42" s="26">
        <v>8.8000000000000007</v>
      </c>
      <c r="K42" s="26">
        <v>9.3000000000000007</v>
      </c>
      <c r="L42" s="26">
        <v>9.1999999999999993</v>
      </c>
      <c r="M42" s="26">
        <f t="shared" si="33"/>
        <v>34.700000000000003</v>
      </c>
      <c r="N42" s="26">
        <v>8.9</v>
      </c>
      <c r="O42" s="26">
        <v>8.3000000000000007</v>
      </c>
      <c r="P42" s="26">
        <v>8.6</v>
      </c>
      <c r="Q42" s="26">
        <v>8.9</v>
      </c>
      <c r="R42" s="24">
        <v>29</v>
      </c>
    </row>
    <row r="43" spans="1:18" ht="12.75" customHeight="1" x14ac:dyDescent="0.2">
      <c r="A43" s="22">
        <v>30</v>
      </c>
      <c r="B43" s="25" t="s">
        <v>43</v>
      </c>
      <c r="C43" s="26">
        <f t="shared" si="31"/>
        <v>3.6999999999999997</v>
      </c>
      <c r="D43" s="26">
        <v>0.89999999999999991</v>
      </c>
      <c r="E43" s="26">
        <v>0.89999999999999991</v>
      </c>
      <c r="F43" s="26">
        <v>0.89999999999999991</v>
      </c>
      <c r="G43" s="26">
        <v>1</v>
      </c>
      <c r="H43" s="26">
        <f t="shared" si="32"/>
        <v>3.8</v>
      </c>
      <c r="I43" s="26">
        <v>0.89999999999999991</v>
      </c>
      <c r="J43" s="26">
        <v>0.89999999999999991</v>
      </c>
      <c r="K43" s="26">
        <v>1</v>
      </c>
      <c r="L43" s="26">
        <v>1</v>
      </c>
      <c r="M43" s="26">
        <f t="shared" si="33"/>
        <v>21.7</v>
      </c>
      <c r="N43" s="26">
        <v>1</v>
      </c>
      <c r="O43" s="26">
        <v>6.6</v>
      </c>
      <c r="P43" s="26">
        <v>7.2</v>
      </c>
      <c r="Q43" s="26">
        <v>6.8999999999999995</v>
      </c>
      <c r="R43" s="24">
        <v>30</v>
      </c>
    </row>
    <row r="44" spans="1:18" ht="12.75" customHeight="1" x14ac:dyDescent="0.2">
      <c r="A44" s="22">
        <v>31</v>
      </c>
      <c r="B44" s="25" t="s">
        <v>44</v>
      </c>
      <c r="C44" s="26">
        <f t="shared" si="31"/>
        <v>1776.3000000000002</v>
      </c>
      <c r="D44" s="26">
        <v>410.09999999999997</v>
      </c>
      <c r="E44" s="26">
        <v>454.6</v>
      </c>
      <c r="F44" s="26">
        <v>468.3</v>
      </c>
      <c r="G44" s="26">
        <v>443.30000000000007</v>
      </c>
      <c r="H44" s="26">
        <f t="shared" si="32"/>
        <v>1897.8000000000002</v>
      </c>
      <c r="I44" s="26">
        <v>453.59999999999997</v>
      </c>
      <c r="J44" s="26">
        <v>478.19999999999993</v>
      </c>
      <c r="K44" s="26">
        <v>475.20000000000005</v>
      </c>
      <c r="L44" s="26">
        <v>490.80000000000007</v>
      </c>
      <c r="M44" s="26">
        <f t="shared" si="33"/>
        <v>1960.9</v>
      </c>
      <c r="N44" s="26">
        <v>479.30000000000007</v>
      </c>
      <c r="O44" s="26">
        <v>490.30000000000007</v>
      </c>
      <c r="P44" s="26">
        <v>503.69999999999993</v>
      </c>
      <c r="Q44" s="26">
        <v>487.6</v>
      </c>
      <c r="R44" s="24">
        <v>31</v>
      </c>
    </row>
    <row r="45" spans="1:18" ht="12.75" customHeight="1" x14ac:dyDescent="0.2">
      <c r="A45" s="22">
        <v>32</v>
      </c>
      <c r="B45" s="25" t="s">
        <v>45</v>
      </c>
      <c r="C45" s="26">
        <f t="shared" si="31"/>
        <v>68.099999999999994</v>
      </c>
      <c r="D45" s="26">
        <v>17.399999999999999</v>
      </c>
      <c r="E45" s="26">
        <v>15.7</v>
      </c>
      <c r="F45" s="26">
        <v>18</v>
      </c>
      <c r="G45" s="26">
        <v>17</v>
      </c>
      <c r="H45" s="26">
        <f t="shared" si="32"/>
        <v>51.3</v>
      </c>
      <c r="I45" s="26">
        <v>12.299999999999999</v>
      </c>
      <c r="J45" s="26">
        <v>13</v>
      </c>
      <c r="K45" s="26">
        <v>12.9</v>
      </c>
      <c r="L45" s="26">
        <v>13.1</v>
      </c>
      <c r="M45" s="26">
        <f t="shared" si="33"/>
        <v>6</v>
      </c>
      <c r="N45" s="26">
        <v>1.4</v>
      </c>
      <c r="O45" s="26">
        <v>2</v>
      </c>
      <c r="P45" s="26">
        <v>1.6</v>
      </c>
      <c r="Q45" s="26">
        <v>1</v>
      </c>
      <c r="R45" s="24">
        <v>32</v>
      </c>
    </row>
    <row r="46" spans="1:18" ht="12.75" customHeight="1" x14ac:dyDescent="0.2">
      <c r="A46" s="22">
        <v>33</v>
      </c>
      <c r="B46" s="25" t="s">
        <v>100</v>
      </c>
      <c r="C46" s="26">
        <f t="shared" si="31"/>
        <v>113</v>
      </c>
      <c r="D46" s="26">
        <v>28.9</v>
      </c>
      <c r="E46" s="26">
        <v>24.400000000000002</v>
      </c>
      <c r="F46" s="26">
        <v>30.5</v>
      </c>
      <c r="G46" s="26">
        <v>29.200000000000003</v>
      </c>
      <c r="H46" s="26">
        <f t="shared" si="32"/>
        <v>123.80000000000001</v>
      </c>
      <c r="I46" s="26">
        <v>30.5</v>
      </c>
      <c r="J46" s="26">
        <v>29.400000000000002</v>
      </c>
      <c r="K46" s="26">
        <v>32.5</v>
      </c>
      <c r="L46" s="26">
        <v>31.4</v>
      </c>
      <c r="M46" s="26">
        <f t="shared" si="33"/>
        <v>117.8</v>
      </c>
      <c r="N46" s="26">
        <v>30</v>
      </c>
      <c r="O46" s="26">
        <v>28.6</v>
      </c>
      <c r="P46" s="26">
        <v>29</v>
      </c>
      <c r="Q46" s="26">
        <v>30.2</v>
      </c>
      <c r="R46" s="24">
        <v>33</v>
      </c>
    </row>
    <row r="47" spans="1:18" ht="12.75" customHeight="1" x14ac:dyDescent="0.2">
      <c r="A47" s="22">
        <v>34</v>
      </c>
      <c r="B47" s="23" t="s">
        <v>46</v>
      </c>
      <c r="C47" s="27">
        <f>C48+C49+C50+C51+C52+C53+C54+C55+C56+C57+C58</f>
        <v>-4766.7</v>
      </c>
      <c r="D47" s="27">
        <f t="shared" ref="D47:G47" si="34">D48+D49+D50+D51+D52+D53+D54+D55+D56+D57+D58</f>
        <v>-1173.3</v>
      </c>
      <c r="E47" s="27">
        <f t="shared" si="34"/>
        <v>-1158.0999999999999</v>
      </c>
      <c r="F47" s="27">
        <f t="shared" si="34"/>
        <v>-1166.3</v>
      </c>
      <c r="G47" s="27">
        <f t="shared" si="34"/>
        <v>-1269</v>
      </c>
      <c r="H47" s="27">
        <f>H48+H49+H50+H51+H52+H53+H54+H55+H56+H57+H58</f>
        <v>-4662.6000000000004</v>
      </c>
      <c r="I47" s="27">
        <f t="shared" ref="I47:L47" si="35">I48+I49+I50+I51+I52+I53+I54+I55+I56+I57+I58</f>
        <v>-1226.8999999999999</v>
      </c>
      <c r="J47" s="27">
        <f t="shared" si="35"/>
        <v>-1110.0999999999999</v>
      </c>
      <c r="K47" s="27">
        <f t="shared" si="35"/>
        <v>-1132.3</v>
      </c>
      <c r="L47" s="27">
        <f t="shared" si="35"/>
        <v>-1193.3000000000002</v>
      </c>
      <c r="M47" s="27">
        <f>M48+M49+M50+M51+M52+M53+M54+M55+M56+M57+M58</f>
        <v>-4423.7999999999993</v>
      </c>
      <c r="N47" s="27">
        <f t="shared" ref="N47:Q47" si="36">N48+N49+N50+N51+N52+N53+N54+N55+N56+N57+N58</f>
        <v>-1151.0000000000002</v>
      </c>
      <c r="O47" s="27">
        <f t="shared" si="36"/>
        <v>-1051.8000000000002</v>
      </c>
      <c r="P47" s="27">
        <f t="shared" si="36"/>
        <v>-1052.7</v>
      </c>
      <c r="Q47" s="27">
        <f t="shared" si="36"/>
        <v>-1168.3</v>
      </c>
      <c r="R47" s="24">
        <v>34</v>
      </c>
    </row>
    <row r="48" spans="1:18" ht="12.75" customHeight="1" x14ac:dyDescent="0.2">
      <c r="A48" s="22">
        <v>35</v>
      </c>
      <c r="B48" s="25" t="s">
        <v>47</v>
      </c>
      <c r="C48" s="26">
        <f t="shared" si="31"/>
        <v>-1866.7</v>
      </c>
      <c r="D48" s="26">
        <v>-426.8</v>
      </c>
      <c r="E48" s="26">
        <v>-472.4</v>
      </c>
      <c r="F48" s="26">
        <v>-472.5</v>
      </c>
      <c r="G48" s="26">
        <v>-495</v>
      </c>
      <c r="H48" s="26">
        <f t="shared" si="32"/>
        <v>-1995.8000000000002</v>
      </c>
      <c r="I48" s="26">
        <v>-471.30000000000007</v>
      </c>
      <c r="J48" s="26">
        <v>-471.2</v>
      </c>
      <c r="K48" s="26">
        <v>-521.20000000000005</v>
      </c>
      <c r="L48" s="26">
        <v>-532.1</v>
      </c>
      <c r="M48" s="26">
        <f t="shared" ref="M48:M58" si="37">N48+O48+P48+Q48</f>
        <v>-2041.1999999999998</v>
      </c>
      <c r="N48" s="26">
        <v>-510.30000000000007</v>
      </c>
      <c r="O48" s="26">
        <v>-492.90000000000003</v>
      </c>
      <c r="P48" s="26">
        <v>-513.9</v>
      </c>
      <c r="Q48" s="26">
        <v>-524.1</v>
      </c>
      <c r="R48" s="24">
        <v>35</v>
      </c>
    </row>
    <row r="49" spans="1:18" ht="12.75" customHeight="1" x14ac:dyDescent="0.2">
      <c r="A49" s="22">
        <v>36</v>
      </c>
      <c r="B49" s="25" t="s">
        <v>48</v>
      </c>
      <c r="C49" s="26">
        <f t="shared" si="31"/>
        <v>-1164.5999999999999</v>
      </c>
      <c r="D49" s="26">
        <v>-341.29999999999995</v>
      </c>
      <c r="E49" s="26">
        <v>-270.89999999999998</v>
      </c>
      <c r="F49" s="26">
        <v>-260.60000000000002</v>
      </c>
      <c r="G49" s="26">
        <v>-291.79999999999995</v>
      </c>
      <c r="H49" s="26">
        <f t="shared" si="32"/>
        <v>-916.39999999999986</v>
      </c>
      <c r="I49" s="26">
        <v>-304.79999999999995</v>
      </c>
      <c r="J49" s="26">
        <v>-219.9</v>
      </c>
      <c r="K49" s="26">
        <v>-185.7</v>
      </c>
      <c r="L49" s="26">
        <v>-206</v>
      </c>
      <c r="M49" s="26">
        <f t="shared" si="37"/>
        <v>-720.4</v>
      </c>
      <c r="N49" s="26">
        <v>-224.39999999999998</v>
      </c>
      <c r="O49" s="26">
        <v>-152.4</v>
      </c>
      <c r="P49" s="26">
        <v>-134.5</v>
      </c>
      <c r="Q49" s="26">
        <v>-209.10000000000002</v>
      </c>
      <c r="R49" s="24">
        <v>36</v>
      </c>
    </row>
    <row r="50" spans="1:18" ht="12.75" customHeight="1" x14ac:dyDescent="0.2">
      <c r="A50" s="22">
        <v>37</v>
      </c>
      <c r="B50" s="25" t="s">
        <v>38</v>
      </c>
      <c r="C50" s="26">
        <f t="shared" si="31"/>
        <v>-24.599999999999998</v>
      </c>
      <c r="D50" s="26">
        <v>-6.4</v>
      </c>
      <c r="E50" s="26">
        <v>-5.5</v>
      </c>
      <c r="F50" s="26">
        <v>-6.5</v>
      </c>
      <c r="G50" s="26">
        <v>-6.2</v>
      </c>
      <c r="H50" s="26">
        <f t="shared" si="32"/>
        <v>-30.799999999999997</v>
      </c>
      <c r="I50" s="26">
        <v>-6.6999999999999993</v>
      </c>
      <c r="J50" s="26">
        <v>-7.9</v>
      </c>
      <c r="K50" s="26">
        <v>-8.1</v>
      </c>
      <c r="L50" s="26">
        <v>-8.1</v>
      </c>
      <c r="M50" s="26">
        <f t="shared" si="37"/>
        <v>-34</v>
      </c>
      <c r="N50" s="26">
        <v>-8.6000000000000014</v>
      </c>
      <c r="O50" s="26">
        <v>-8.1999999999999993</v>
      </c>
      <c r="P50" s="26">
        <v>-8.5</v>
      </c>
      <c r="Q50" s="26">
        <v>-8.6999999999999993</v>
      </c>
      <c r="R50" s="24">
        <v>37</v>
      </c>
    </row>
    <row r="51" spans="1:18" ht="12.75" customHeight="1" x14ac:dyDescent="0.2">
      <c r="A51" s="22">
        <v>38</v>
      </c>
      <c r="B51" s="25" t="s">
        <v>39</v>
      </c>
      <c r="C51" s="26">
        <f t="shared" si="31"/>
        <v>0</v>
      </c>
      <c r="D51" s="26">
        <v>0</v>
      </c>
      <c r="E51" s="26">
        <v>0</v>
      </c>
      <c r="F51" s="26">
        <v>0</v>
      </c>
      <c r="G51" s="26">
        <v>0</v>
      </c>
      <c r="H51" s="26">
        <f t="shared" si="32"/>
        <v>0</v>
      </c>
      <c r="I51" s="26">
        <v>0</v>
      </c>
      <c r="J51" s="26">
        <v>0</v>
      </c>
      <c r="K51" s="26">
        <v>0</v>
      </c>
      <c r="L51" s="26">
        <v>0</v>
      </c>
      <c r="M51" s="26">
        <f t="shared" si="37"/>
        <v>0</v>
      </c>
      <c r="N51" s="26">
        <v>0</v>
      </c>
      <c r="O51" s="26">
        <v>0</v>
      </c>
      <c r="P51" s="26">
        <v>0</v>
      </c>
      <c r="Q51" s="26">
        <v>0</v>
      </c>
      <c r="R51" s="24">
        <v>38</v>
      </c>
    </row>
    <row r="52" spans="1:18" ht="12.75" customHeight="1" x14ac:dyDescent="0.2">
      <c r="A52" s="22">
        <v>39</v>
      </c>
      <c r="B52" s="25" t="s">
        <v>40</v>
      </c>
      <c r="C52" s="26">
        <f t="shared" si="31"/>
        <v>-231.8</v>
      </c>
      <c r="D52" s="26">
        <v>-51.7</v>
      </c>
      <c r="E52" s="26">
        <v>-55.400000000000006</v>
      </c>
      <c r="F52" s="26">
        <v>-59.9</v>
      </c>
      <c r="G52" s="26">
        <v>-64.8</v>
      </c>
      <c r="H52" s="26">
        <f t="shared" si="32"/>
        <v>-237.5</v>
      </c>
      <c r="I52" s="26">
        <v>-53.5</v>
      </c>
      <c r="J52" s="26">
        <v>-55.2</v>
      </c>
      <c r="K52" s="26">
        <v>-61.4</v>
      </c>
      <c r="L52" s="26">
        <v>-67.400000000000006</v>
      </c>
      <c r="M52" s="26">
        <f t="shared" si="37"/>
        <v>-227.1</v>
      </c>
      <c r="N52" s="26">
        <v>-55.599999999999994</v>
      </c>
      <c r="O52" s="26">
        <v>-55.8</v>
      </c>
      <c r="P52" s="26">
        <v>-55.9</v>
      </c>
      <c r="Q52" s="26">
        <v>-59.800000000000004</v>
      </c>
      <c r="R52" s="24">
        <v>39</v>
      </c>
    </row>
    <row r="53" spans="1:18" ht="12.75" customHeight="1" x14ac:dyDescent="0.2">
      <c r="A53" s="22">
        <v>40</v>
      </c>
      <c r="B53" s="25" t="s">
        <v>41</v>
      </c>
      <c r="C53" s="26">
        <f t="shared" si="31"/>
        <v>-460</v>
      </c>
      <c r="D53" s="26">
        <v>-116.39999999999999</v>
      </c>
      <c r="E53" s="26">
        <v>-118.2</v>
      </c>
      <c r="F53" s="26">
        <v>-86.000000000000014</v>
      </c>
      <c r="G53" s="26">
        <v>-139.4</v>
      </c>
      <c r="H53" s="26">
        <f t="shared" si="32"/>
        <v>-440.69999999999993</v>
      </c>
      <c r="I53" s="26">
        <v>-117</v>
      </c>
      <c r="J53" s="26">
        <v>-98.899999999999991</v>
      </c>
      <c r="K53" s="26">
        <v>-100.19999999999999</v>
      </c>
      <c r="L53" s="26">
        <v>-124.6</v>
      </c>
      <c r="M53" s="26">
        <f t="shared" si="37"/>
        <v>-456.9</v>
      </c>
      <c r="N53" s="26">
        <v>-109.5</v>
      </c>
      <c r="O53" s="26">
        <v>-107.9</v>
      </c>
      <c r="P53" s="26">
        <v>-103.4</v>
      </c>
      <c r="Q53" s="26">
        <v>-136.1</v>
      </c>
      <c r="R53" s="24">
        <v>40</v>
      </c>
    </row>
    <row r="54" spans="1:18" ht="12.75" customHeight="1" x14ac:dyDescent="0.2">
      <c r="A54" s="22">
        <v>41</v>
      </c>
      <c r="B54" s="25" t="s">
        <v>49</v>
      </c>
      <c r="C54" s="26">
        <f t="shared" si="31"/>
        <v>-48.899999999999991</v>
      </c>
      <c r="D54" s="26">
        <v>-12.4</v>
      </c>
      <c r="E54" s="26">
        <v>-10.899999999999999</v>
      </c>
      <c r="F54" s="26">
        <v>-12.399999999999999</v>
      </c>
      <c r="G54" s="26">
        <v>-13.2</v>
      </c>
      <c r="H54" s="26">
        <f t="shared" si="32"/>
        <v>-48.099999999999994</v>
      </c>
      <c r="I54" s="26">
        <v>-12.1</v>
      </c>
      <c r="J54" s="26">
        <v>-11.9</v>
      </c>
      <c r="K54" s="26">
        <v>-11.899999999999999</v>
      </c>
      <c r="L54" s="26">
        <v>-12.2</v>
      </c>
      <c r="M54" s="26">
        <f t="shared" si="37"/>
        <v>-51.900000000000006</v>
      </c>
      <c r="N54" s="26">
        <v>-13.3</v>
      </c>
      <c r="O54" s="26">
        <v>-12.2</v>
      </c>
      <c r="P54" s="26">
        <v>-12.6</v>
      </c>
      <c r="Q54" s="26">
        <v>-13.8</v>
      </c>
      <c r="R54" s="24">
        <v>41</v>
      </c>
    </row>
    <row r="55" spans="1:18" ht="12.75" customHeight="1" x14ac:dyDescent="0.2">
      <c r="A55" s="22">
        <v>42</v>
      </c>
      <c r="B55" s="25" t="s">
        <v>43</v>
      </c>
      <c r="C55" s="26">
        <f t="shared" si="31"/>
        <v>-47</v>
      </c>
      <c r="D55" s="26">
        <v>-12.1</v>
      </c>
      <c r="E55" s="26">
        <v>-12.9</v>
      </c>
      <c r="F55" s="26">
        <v>-10.9</v>
      </c>
      <c r="G55" s="26">
        <v>-11.1</v>
      </c>
      <c r="H55" s="26">
        <f t="shared" si="32"/>
        <v>-46.3</v>
      </c>
      <c r="I55" s="26">
        <v>-11</v>
      </c>
      <c r="J55" s="26">
        <v>-11.799999999999999</v>
      </c>
      <c r="K55" s="26">
        <v>-11.799999999999999</v>
      </c>
      <c r="L55" s="26">
        <v>-11.7</v>
      </c>
      <c r="M55" s="26">
        <f t="shared" si="37"/>
        <v>-39.4</v>
      </c>
      <c r="N55" s="26">
        <v>-11.299999999999999</v>
      </c>
      <c r="O55" s="26">
        <v>-9.5</v>
      </c>
      <c r="P55" s="26">
        <v>-9.5</v>
      </c>
      <c r="Q55" s="26">
        <v>-9.1</v>
      </c>
      <c r="R55" s="24">
        <v>42</v>
      </c>
    </row>
    <row r="56" spans="1:18" ht="12.75" customHeight="1" x14ac:dyDescent="0.2">
      <c r="A56" s="22">
        <v>43</v>
      </c>
      <c r="B56" s="25" t="s">
        <v>50</v>
      </c>
      <c r="C56" s="26">
        <f t="shared" si="31"/>
        <v>-785</v>
      </c>
      <c r="D56" s="26">
        <v>-174.7</v>
      </c>
      <c r="E56" s="26">
        <v>-179.1</v>
      </c>
      <c r="F56" s="26">
        <v>-221</v>
      </c>
      <c r="G56" s="26">
        <v>-210.2</v>
      </c>
      <c r="H56" s="26">
        <f t="shared" si="32"/>
        <v>-832.19999999999993</v>
      </c>
      <c r="I56" s="26">
        <v>-214.6</v>
      </c>
      <c r="J56" s="26">
        <v>-209.00000000000003</v>
      </c>
      <c r="K56" s="26">
        <v>-205.2</v>
      </c>
      <c r="L56" s="26">
        <v>-203.4</v>
      </c>
      <c r="M56" s="26">
        <f t="shared" si="37"/>
        <v>-728.8</v>
      </c>
      <c r="N56" s="26">
        <v>-190.7</v>
      </c>
      <c r="O56" s="26">
        <v>-178.6</v>
      </c>
      <c r="P56" s="26">
        <v>-179.5</v>
      </c>
      <c r="Q56" s="26">
        <v>-180</v>
      </c>
      <c r="R56" s="24">
        <v>43</v>
      </c>
    </row>
    <row r="57" spans="1:18" ht="12.75" customHeight="1" x14ac:dyDescent="0.2">
      <c r="A57" s="22">
        <v>44</v>
      </c>
      <c r="B57" s="25" t="s">
        <v>45</v>
      </c>
      <c r="C57" s="26">
        <f t="shared" si="31"/>
        <v>-35.4</v>
      </c>
      <c r="D57" s="26">
        <v>-9.1999999999999993</v>
      </c>
      <c r="E57" s="26">
        <v>-8.8000000000000007</v>
      </c>
      <c r="F57" s="26">
        <v>-8.1999999999999993</v>
      </c>
      <c r="G57" s="26">
        <v>-9.1999999999999993</v>
      </c>
      <c r="H57" s="26">
        <f t="shared" si="32"/>
        <v>-26.8</v>
      </c>
      <c r="I57" s="26">
        <v>-6.8</v>
      </c>
      <c r="J57" s="26">
        <v>-7.3</v>
      </c>
      <c r="K57" s="26">
        <v>-6</v>
      </c>
      <c r="L57" s="26">
        <v>-6.6999999999999993</v>
      </c>
      <c r="M57" s="26">
        <f t="shared" si="37"/>
        <v>-32.200000000000003</v>
      </c>
      <c r="N57" s="26">
        <v>-6.9</v>
      </c>
      <c r="O57" s="26">
        <v>-9.1000000000000014</v>
      </c>
      <c r="P57" s="26">
        <v>-8.6999999999999993</v>
      </c>
      <c r="Q57" s="26">
        <v>-7.5</v>
      </c>
      <c r="R57" s="24">
        <v>44</v>
      </c>
    </row>
    <row r="58" spans="1:18" ht="12.75" customHeight="1" x14ac:dyDescent="0.2">
      <c r="A58" s="22">
        <v>45</v>
      </c>
      <c r="B58" s="25" t="s">
        <v>100</v>
      </c>
      <c r="C58" s="26">
        <f t="shared" si="31"/>
        <v>-102.69999999999999</v>
      </c>
      <c r="D58" s="26">
        <v>-22.3</v>
      </c>
      <c r="E58" s="26">
        <v>-24</v>
      </c>
      <c r="F58" s="26">
        <v>-28.3</v>
      </c>
      <c r="G58" s="26">
        <v>-28.099999999999998</v>
      </c>
      <c r="H58" s="26">
        <f t="shared" si="32"/>
        <v>-88</v>
      </c>
      <c r="I58" s="26">
        <v>-29.1</v>
      </c>
      <c r="J58" s="26">
        <v>-17</v>
      </c>
      <c r="K58" s="26">
        <v>-20.8</v>
      </c>
      <c r="L58" s="26">
        <v>-21.1</v>
      </c>
      <c r="M58" s="26">
        <f t="shared" si="37"/>
        <v>-91.9</v>
      </c>
      <c r="N58" s="26">
        <v>-20.399999999999999</v>
      </c>
      <c r="O58" s="26">
        <v>-25.2</v>
      </c>
      <c r="P58" s="26">
        <v>-26.2</v>
      </c>
      <c r="Q58" s="26">
        <v>-20.100000000000001</v>
      </c>
      <c r="R58" s="24">
        <v>45</v>
      </c>
    </row>
    <row r="59" spans="1:18" ht="12.95" customHeight="1" x14ac:dyDescent="0.2">
      <c r="A59" s="22">
        <v>46</v>
      </c>
      <c r="B59" s="23" t="s">
        <v>51</v>
      </c>
      <c r="C59" s="27">
        <f>C60+C66</f>
        <v>-3559.3</v>
      </c>
      <c r="D59" s="27">
        <f t="shared" ref="D59:G59" si="38">D60+D66</f>
        <v>-952.40000000000009</v>
      </c>
      <c r="E59" s="27">
        <f t="shared" si="38"/>
        <v>-842.99999999999989</v>
      </c>
      <c r="F59" s="27">
        <f t="shared" si="38"/>
        <v>-1048.2</v>
      </c>
      <c r="G59" s="27">
        <f t="shared" si="38"/>
        <v>-715.69999999999993</v>
      </c>
      <c r="H59" s="27">
        <f>H60+H66</f>
        <v>-4331.1000000000004</v>
      </c>
      <c r="I59" s="27">
        <f t="shared" ref="I59:L59" si="39">I60+I66</f>
        <v>-1121.6999999999998</v>
      </c>
      <c r="J59" s="27">
        <f t="shared" si="39"/>
        <v>-899.9</v>
      </c>
      <c r="K59" s="27">
        <f t="shared" si="39"/>
        <v>-1225</v>
      </c>
      <c r="L59" s="27">
        <f t="shared" si="39"/>
        <v>-1084.5</v>
      </c>
      <c r="M59" s="27">
        <f>M60+M66</f>
        <v>-4407.6000000000004</v>
      </c>
      <c r="N59" s="27">
        <f t="shared" ref="N59:Q59" si="40">N60+N66</f>
        <v>-1725.7999999999997</v>
      </c>
      <c r="O59" s="27">
        <f t="shared" si="40"/>
        <v>-1051.6000000000001</v>
      </c>
      <c r="P59" s="27">
        <f t="shared" si="40"/>
        <v>-1154.9000000000001</v>
      </c>
      <c r="Q59" s="27">
        <f t="shared" si="40"/>
        <v>-475.29999999999984</v>
      </c>
      <c r="R59" s="24">
        <v>46</v>
      </c>
    </row>
    <row r="60" spans="1:18" ht="12.75" customHeight="1" x14ac:dyDescent="0.2">
      <c r="A60" s="22">
        <v>47</v>
      </c>
      <c r="B60" s="23" t="s">
        <v>52</v>
      </c>
      <c r="C60" s="27">
        <f>C61+C62</f>
        <v>2265.3999999999996</v>
      </c>
      <c r="D60" s="27">
        <f t="shared" ref="D60:G60" si="41">D61+D62</f>
        <v>655</v>
      </c>
      <c r="E60" s="27">
        <f t="shared" si="41"/>
        <v>547.50000000000011</v>
      </c>
      <c r="F60" s="27">
        <f t="shared" si="41"/>
        <v>539.29999999999995</v>
      </c>
      <c r="G60" s="27">
        <f t="shared" si="41"/>
        <v>523.6</v>
      </c>
      <c r="H60" s="27">
        <f>H61+H62</f>
        <v>2485.3000000000002</v>
      </c>
      <c r="I60" s="27">
        <f t="shared" ref="I60:L60" si="42">I61+I62</f>
        <v>677.30000000000007</v>
      </c>
      <c r="J60" s="27">
        <f t="shared" si="42"/>
        <v>581.19999999999993</v>
      </c>
      <c r="K60" s="27">
        <f t="shared" si="42"/>
        <v>602.69999999999993</v>
      </c>
      <c r="L60" s="27">
        <f t="shared" si="42"/>
        <v>624.09999999999991</v>
      </c>
      <c r="M60" s="27">
        <f>M61+M62</f>
        <v>2542</v>
      </c>
      <c r="N60" s="27">
        <f t="shared" ref="N60:Q60" si="43">N61+N62</f>
        <v>672.50000000000011</v>
      </c>
      <c r="O60" s="27">
        <f t="shared" si="43"/>
        <v>569.20000000000005</v>
      </c>
      <c r="P60" s="27">
        <f t="shared" si="43"/>
        <v>608.5</v>
      </c>
      <c r="Q60" s="27">
        <f t="shared" si="43"/>
        <v>691.80000000000007</v>
      </c>
      <c r="R60" s="24">
        <v>47</v>
      </c>
    </row>
    <row r="61" spans="1:18" ht="12.75" customHeight="1" x14ac:dyDescent="0.2">
      <c r="A61" s="22">
        <v>48</v>
      </c>
      <c r="B61" s="25" t="s">
        <v>53</v>
      </c>
      <c r="C61" s="26">
        <f t="shared" ref="C61:C67" si="44">D61+E61+F61+G61</f>
        <v>76.099999999999994</v>
      </c>
      <c r="D61" s="26">
        <v>37.700000000000003</v>
      </c>
      <c r="E61" s="26">
        <v>13.6</v>
      </c>
      <c r="F61" s="26">
        <v>12.7</v>
      </c>
      <c r="G61" s="26">
        <v>12.1</v>
      </c>
      <c r="H61" s="26">
        <f t="shared" ref="H61:H67" si="45">I61+J61+K61+L61</f>
        <v>89.5</v>
      </c>
      <c r="I61" s="26">
        <v>39.1</v>
      </c>
      <c r="J61" s="26">
        <v>17.8</v>
      </c>
      <c r="K61" s="26">
        <v>16.600000000000001</v>
      </c>
      <c r="L61" s="26">
        <v>16</v>
      </c>
      <c r="M61" s="26">
        <f>N61+O61+P61+Q61</f>
        <v>81</v>
      </c>
      <c r="N61" s="26">
        <v>36.200000000000003</v>
      </c>
      <c r="O61" s="26">
        <v>15.6</v>
      </c>
      <c r="P61" s="26">
        <v>15.299999999999999</v>
      </c>
      <c r="Q61" s="26">
        <v>13.899999999999999</v>
      </c>
      <c r="R61" s="24">
        <v>48</v>
      </c>
    </row>
    <row r="62" spans="1:18" ht="12.75" customHeight="1" x14ac:dyDescent="0.2">
      <c r="A62" s="22">
        <v>49</v>
      </c>
      <c r="B62" s="25" t="s">
        <v>54</v>
      </c>
      <c r="C62" s="26">
        <f>C63+C64+C65</f>
        <v>2189.2999999999997</v>
      </c>
      <c r="D62" s="26">
        <f t="shared" ref="D62:G62" si="46">D63+D64+D65</f>
        <v>617.29999999999995</v>
      </c>
      <c r="E62" s="26">
        <f t="shared" si="46"/>
        <v>533.90000000000009</v>
      </c>
      <c r="F62" s="26">
        <f t="shared" si="46"/>
        <v>526.59999999999991</v>
      </c>
      <c r="G62" s="26">
        <f t="shared" si="46"/>
        <v>511.5</v>
      </c>
      <c r="H62" s="26">
        <f>H63+H64+H65</f>
        <v>2395.8000000000002</v>
      </c>
      <c r="I62" s="26">
        <f t="shared" ref="I62:L62" si="47">I63+I64+I65</f>
        <v>638.20000000000005</v>
      </c>
      <c r="J62" s="26">
        <f t="shared" si="47"/>
        <v>563.4</v>
      </c>
      <c r="K62" s="26">
        <f t="shared" si="47"/>
        <v>586.09999999999991</v>
      </c>
      <c r="L62" s="26">
        <f t="shared" si="47"/>
        <v>608.09999999999991</v>
      </c>
      <c r="M62" s="26">
        <f>M63+M64+M65</f>
        <v>2461</v>
      </c>
      <c r="N62" s="26">
        <f t="shared" ref="N62:Q62" si="48">N63+N64+N65</f>
        <v>636.30000000000007</v>
      </c>
      <c r="O62" s="26">
        <f t="shared" si="48"/>
        <v>553.6</v>
      </c>
      <c r="P62" s="26">
        <f t="shared" si="48"/>
        <v>593.20000000000005</v>
      </c>
      <c r="Q62" s="26">
        <f t="shared" si="48"/>
        <v>677.90000000000009</v>
      </c>
      <c r="R62" s="24">
        <v>49</v>
      </c>
    </row>
    <row r="63" spans="1:18" ht="12.75" customHeight="1" x14ac:dyDescent="0.2">
      <c r="A63" s="22">
        <v>50</v>
      </c>
      <c r="B63" s="25" t="s">
        <v>55</v>
      </c>
      <c r="C63" s="26">
        <f t="shared" si="44"/>
        <v>425.19999999999993</v>
      </c>
      <c r="D63" s="26">
        <v>165.39999999999998</v>
      </c>
      <c r="E63" s="26">
        <v>92.7</v>
      </c>
      <c r="F63" s="26">
        <v>77.7</v>
      </c>
      <c r="G63" s="26">
        <v>89.399999999999991</v>
      </c>
      <c r="H63" s="26">
        <f t="shared" si="45"/>
        <v>535.70000000000005</v>
      </c>
      <c r="I63" s="26">
        <v>189.1</v>
      </c>
      <c r="J63" s="26">
        <v>105.4</v>
      </c>
      <c r="K63" s="26">
        <v>94.4</v>
      </c>
      <c r="L63" s="26">
        <v>146.80000000000001</v>
      </c>
      <c r="M63" s="26">
        <f t="shared" ref="M63:M65" si="49">N63+O63+P63+Q63</f>
        <v>542.6</v>
      </c>
      <c r="N63" s="26">
        <v>173.9</v>
      </c>
      <c r="O63" s="26">
        <v>97.899999999999991</v>
      </c>
      <c r="P63" s="26">
        <v>102.39999999999999</v>
      </c>
      <c r="Q63" s="26">
        <v>168.4</v>
      </c>
      <c r="R63" s="24">
        <v>50</v>
      </c>
    </row>
    <row r="64" spans="1:18" ht="12.75" customHeight="1" x14ac:dyDescent="0.2">
      <c r="A64" s="22">
        <v>51</v>
      </c>
      <c r="B64" s="25" t="s">
        <v>56</v>
      </c>
      <c r="C64" s="26">
        <f t="shared" si="44"/>
        <v>246.5</v>
      </c>
      <c r="D64" s="26">
        <v>86.600000000000009</v>
      </c>
      <c r="E64" s="26">
        <v>61</v>
      </c>
      <c r="F64" s="26">
        <v>66.399999999999991</v>
      </c>
      <c r="G64" s="26">
        <v>32.5</v>
      </c>
      <c r="H64" s="26">
        <f t="shared" si="45"/>
        <v>348.29999999999995</v>
      </c>
      <c r="I64" s="26">
        <v>64.7</v>
      </c>
      <c r="J64" s="26">
        <v>83.899999999999991</v>
      </c>
      <c r="K64" s="26">
        <v>118.3</v>
      </c>
      <c r="L64" s="26">
        <v>81.399999999999991</v>
      </c>
      <c r="M64" s="26">
        <f t="shared" si="49"/>
        <v>281.8</v>
      </c>
      <c r="N64" s="26">
        <v>86.699999999999989</v>
      </c>
      <c r="O64" s="26">
        <v>61.1</v>
      </c>
      <c r="P64" s="26">
        <v>64.300000000000011</v>
      </c>
      <c r="Q64" s="26">
        <v>69.7</v>
      </c>
      <c r="R64" s="24">
        <v>51</v>
      </c>
    </row>
    <row r="65" spans="1:18" ht="12.75" customHeight="1" x14ac:dyDescent="0.2">
      <c r="A65" s="22">
        <v>52</v>
      </c>
      <c r="B65" s="25" t="s">
        <v>57</v>
      </c>
      <c r="C65" s="26">
        <f t="shared" si="44"/>
        <v>1517.6</v>
      </c>
      <c r="D65" s="26">
        <v>365.3</v>
      </c>
      <c r="E65" s="26">
        <v>380.20000000000005</v>
      </c>
      <c r="F65" s="26">
        <v>382.49999999999994</v>
      </c>
      <c r="G65" s="26">
        <v>389.6</v>
      </c>
      <c r="H65" s="26">
        <f t="shared" si="45"/>
        <v>1511.8000000000002</v>
      </c>
      <c r="I65" s="26">
        <v>384.4</v>
      </c>
      <c r="J65" s="26">
        <v>374.09999999999997</v>
      </c>
      <c r="K65" s="26">
        <v>373.4</v>
      </c>
      <c r="L65" s="26">
        <v>379.9</v>
      </c>
      <c r="M65" s="26">
        <f t="shared" si="49"/>
        <v>1636.6000000000001</v>
      </c>
      <c r="N65" s="26">
        <v>375.70000000000005</v>
      </c>
      <c r="O65" s="26">
        <v>394.6</v>
      </c>
      <c r="P65" s="26">
        <v>426.50000000000006</v>
      </c>
      <c r="Q65" s="26">
        <v>439.8</v>
      </c>
      <c r="R65" s="24">
        <v>52</v>
      </c>
    </row>
    <row r="66" spans="1:18" ht="12.75" customHeight="1" x14ac:dyDescent="0.2">
      <c r="A66" s="22">
        <v>53</v>
      </c>
      <c r="B66" s="23" t="s">
        <v>58</v>
      </c>
      <c r="C66" s="27">
        <f>C67+C68</f>
        <v>-5824.7</v>
      </c>
      <c r="D66" s="27">
        <f t="shared" ref="D66:G66" si="50">D67+D68</f>
        <v>-1607.4</v>
      </c>
      <c r="E66" s="27">
        <f t="shared" si="50"/>
        <v>-1390.5</v>
      </c>
      <c r="F66" s="27">
        <f t="shared" si="50"/>
        <v>-1587.5</v>
      </c>
      <c r="G66" s="27">
        <f t="shared" si="50"/>
        <v>-1239.3</v>
      </c>
      <c r="H66" s="27">
        <f>H67+H68</f>
        <v>-6816.4000000000005</v>
      </c>
      <c r="I66" s="27">
        <f t="shared" ref="I66:L66" si="51">I67+I68</f>
        <v>-1799</v>
      </c>
      <c r="J66" s="27">
        <f t="shared" si="51"/>
        <v>-1481.1</v>
      </c>
      <c r="K66" s="27">
        <f t="shared" si="51"/>
        <v>-1827.6999999999998</v>
      </c>
      <c r="L66" s="27">
        <f t="shared" si="51"/>
        <v>-1708.6</v>
      </c>
      <c r="M66" s="27">
        <f>M67+M68</f>
        <v>-6949.6</v>
      </c>
      <c r="N66" s="27">
        <f t="shared" ref="N66:Q66" si="52">N67+N68</f>
        <v>-2398.2999999999997</v>
      </c>
      <c r="O66" s="27">
        <f t="shared" si="52"/>
        <v>-1620.8000000000002</v>
      </c>
      <c r="P66" s="27">
        <f t="shared" si="52"/>
        <v>-1763.4</v>
      </c>
      <c r="Q66" s="27">
        <f t="shared" si="52"/>
        <v>-1167.0999999999999</v>
      </c>
      <c r="R66" s="24">
        <v>53</v>
      </c>
    </row>
    <row r="67" spans="1:18" ht="12.75" customHeight="1" x14ac:dyDescent="0.2">
      <c r="A67" s="22">
        <v>54</v>
      </c>
      <c r="B67" s="25" t="s">
        <v>53</v>
      </c>
      <c r="C67" s="26">
        <f t="shared" si="44"/>
        <v>-2.5</v>
      </c>
      <c r="D67" s="26">
        <v>-1</v>
      </c>
      <c r="E67" s="26">
        <v>-0.5</v>
      </c>
      <c r="F67" s="26">
        <v>-0.5</v>
      </c>
      <c r="G67" s="26">
        <v>-0.5</v>
      </c>
      <c r="H67" s="26">
        <f t="shared" si="45"/>
        <v>-5</v>
      </c>
      <c r="I67" s="26">
        <v>-3</v>
      </c>
      <c r="J67" s="26">
        <v>-1</v>
      </c>
      <c r="K67" s="26">
        <v>-0.5</v>
      </c>
      <c r="L67" s="26">
        <v>-0.5</v>
      </c>
      <c r="M67" s="26">
        <f>N67+O67+P67+Q67</f>
        <v>-2.7</v>
      </c>
      <c r="N67" s="26">
        <v>-0.7</v>
      </c>
      <c r="O67" s="26">
        <v>-1</v>
      </c>
      <c r="P67" s="26">
        <v>-0.5</v>
      </c>
      <c r="Q67" s="26">
        <v>-0.5</v>
      </c>
      <c r="R67" s="24">
        <v>54</v>
      </c>
    </row>
    <row r="68" spans="1:18" ht="12.75" customHeight="1" x14ac:dyDescent="0.2">
      <c r="A68" s="22">
        <v>55</v>
      </c>
      <c r="B68" s="25" t="s">
        <v>59</v>
      </c>
      <c r="C68" s="26">
        <f>C69+C70+C71</f>
        <v>-5822.2</v>
      </c>
      <c r="D68" s="26">
        <f t="shared" ref="D68:G68" si="53">D69+D70+D71</f>
        <v>-1606.4</v>
      </c>
      <c r="E68" s="26">
        <f t="shared" si="53"/>
        <v>-1390</v>
      </c>
      <c r="F68" s="26">
        <f t="shared" si="53"/>
        <v>-1587</v>
      </c>
      <c r="G68" s="26">
        <f t="shared" si="53"/>
        <v>-1238.8</v>
      </c>
      <c r="H68" s="26">
        <f>H69+H70+H71</f>
        <v>-6811.4000000000005</v>
      </c>
      <c r="I68" s="26">
        <f t="shared" ref="I68:L68" si="54">I69+I70+I71</f>
        <v>-1796</v>
      </c>
      <c r="J68" s="26">
        <f t="shared" si="54"/>
        <v>-1480.1</v>
      </c>
      <c r="K68" s="26">
        <f t="shared" si="54"/>
        <v>-1827.1999999999998</v>
      </c>
      <c r="L68" s="26">
        <f t="shared" si="54"/>
        <v>-1708.1</v>
      </c>
      <c r="M68" s="26">
        <f>M69+M70+M71</f>
        <v>-6946.9000000000005</v>
      </c>
      <c r="N68" s="26">
        <f t="shared" ref="N68:Q68" si="55">N69+N70+N71</f>
        <v>-2397.6</v>
      </c>
      <c r="O68" s="26">
        <f t="shared" si="55"/>
        <v>-1619.8000000000002</v>
      </c>
      <c r="P68" s="26">
        <f t="shared" si="55"/>
        <v>-1762.9</v>
      </c>
      <c r="Q68" s="26">
        <f t="shared" si="55"/>
        <v>-1166.5999999999999</v>
      </c>
      <c r="R68" s="24">
        <v>55</v>
      </c>
    </row>
    <row r="69" spans="1:18" ht="12.75" customHeight="1" x14ac:dyDescent="0.2">
      <c r="A69" s="22">
        <v>56</v>
      </c>
      <c r="B69" s="25" t="s">
        <v>60</v>
      </c>
      <c r="C69" s="26">
        <f t="shared" ref="C69:C78" si="56">D69+E69+F69+G69</f>
        <v>-3840.3</v>
      </c>
      <c r="D69" s="26">
        <v>-974.80000000000007</v>
      </c>
      <c r="E69" s="26">
        <v>-1032.7</v>
      </c>
      <c r="F69" s="26">
        <v>-965.5</v>
      </c>
      <c r="G69" s="26">
        <v>-867.3</v>
      </c>
      <c r="H69" s="26">
        <f t="shared" ref="H69:H78" si="57">I69+J69+K69+L69</f>
        <v>-4675.7</v>
      </c>
      <c r="I69" s="26">
        <v>-1125.5999999999999</v>
      </c>
      <c r="J69" s="26">
        <v>-1106.5999999999999</v>
      </c>
      <c r="K69" s="26">
        <v>-1153</v>
      </c>
      <c r="L69" s="26">
        <v>-1290.5</v>
      </c>
      <c r="M69" s="26">
        <f t="shared" ref="M69:M71" si="58">N69+O69+P69+Q69</f>
        <v>-4546.3</v>
      </c>
      <c r="N69" s="26">
        <v>-1714.1</v>
      </c>
      <c r="O69" s="26">
        <v>-1168.4000000000001</v>
      </c>
      <c r="P69" s="26">
        <v>-1017.4</v>
      </c>
      <c r="Q69" s="26">
        <v>-646.4</v>
      </c>
      <c r="R69" s="24">
        <v>56</v>
      </c>
    </row>
    <row r="70" spans="1:18" ht="12.75" customHeight="1" x14ac:dyDescent="0.2">
      <c r="A70" s="22">
        <v>57</v>
      </c>
      <c r="B70" s="25" t="s">
        <v>61</v>
      </c>
      <c r="C70" s="26">
        <f t="shared" si="56"/>
        <v>-679.59999999999991</v>
      </c>
      <c r="D70" s="26">
        <v>-307.3</v>
      </c>
      <c r="E70" s="26">
        <v>-45</v>
      </c>
      <c r="F70" s="26">
        <v>-283.5</v>
      </c>
      <c r="G70" s="26">
        <v>-43.8</v>
      </c>
      <c r="H70" s="26">
        <f t="shared" si="57"/>
        <v>-774.40000000000009</v>
      </c>
      <c r="I70" s="26">
        <v>-326.3</v>
      </c>
      <c r="J70" s="26">
        <v>-46.5</v>
      </c>
      <c r="K70" s="26">
        <v>-321.60000000000002</v>
      </c>
      <c r="L70" s="26">
        <v>-80</v>
      </c>
      <c r="M70" s="26">
        <f t="shared" si="58"/>
        <v>-849.1</v>
      </c>
      <c r="N70" s="26">
        <v>-325.5</v>
      </c>
      <c r="O70" s="26">
        <v>-83.2</v>
      </c>
      <c r="P70" s="26">
        <v>-332.5</v>
      </c>
      <c r="Q70" s="26">
        <v>-107.89999999999999</v>
      </c>
      <c r="R70" s="24">
        <v>57</v>
      </c>
    </row>
    <row r="71" spans="1:18" ht="12.75" customHeight="1" x14ac:dyDescent="0.2">
      <c r="A71" s="22">
        <v>58</v>
      </c>
      <c r="B71" s="25" t="s">
        <v>57</v>
      </c>
      <c r="C71" s="26">
        <f t="shared" si="56"/>
        <v>-1302.3</v>
      </c>
      <c r="D71" s="26">
        <v>-324.29999999999995</v>
      </c>
      <c r="E71" s="26">
        <v>-312.3</v>
      </c>
      <c r="F71" s="26">
        <v>-337.99999999999994</v>
      </c>
      <c r="G71" s="26">
        <v>-327.7</v>
      </c>
      <c r="H71" s="26">
        <f t="shared" si="57"/>
        <v>-1361.3000000000002</v>
      </c>
      <c r="I71" s="26">
        <v>-344.1</v>
      </c>
      <c r="J71" s="26">
        <v>-327</v>
      </c>
      <c r="K71" s="26">
        <v>-352.6</v>
      </c>
      <c r="L71" s="26">
        <v>-337.6</v>
      </c>
      <c r="M71" s="26">
        <f t="shared" si="58"/>
        <v>-1551.5</v>
      </c>
      <c r="N71" s="26">
        <v>-358</v>
      </c>
      <c r="O71" s="26">
        <v>-368.20000000000005</v>
      </c>
      <c r="P71" s="26">
        <v>-413.00000000000006</v>
      </c>
      <c r="Q71" s="26">
        <v>-412.3</v>
      </c>
      <c r="R71" s="24">
        <v>58</v>
      </c>
    </row>
    <row r="72" spans="1:18" ht="12.75" customHeight="1" x14ac:dyDescent="0.2">
      <c r="A72" s="22">
        <v>59</v>
      </c>
      <c r="B72" s="23" t="s">
        <v>62</v>
      </c>
      <c r="C72" s="27">
        <f>C73+C74</f>
        <v>-119.19999999999993</v>
      </c>
      <c r="D72" s="27">
        <f t="shared" ref="D72:G72" si="59">D73+D74</f>
        <v>-22.499999999999972</v>
      </c>
      <c r="E72" s="27">
        <f t="shared" si="59"/>
        <v>-36.800000000000011</v>
      </c>
      <c r="F72" s="27">
        <f t="shared" si="59"/>
        <v>-34.5</v>
      </c>
      <c r="G72" s="27">
        <f t="shared" si="59"/>
        <v>-25.400000000000006</v>
      </c>
      <c r="H72" s="27">
        <f>H73+H74</f>
        <v>-124.79999999999984</v>
      </c>
      <c r="I72" s="27">
        <f t="shared" ref="I72:L72" si="60">I73+I74</f>
        <v>-18.599999999999994</v>
      </c>
      <c r="J72" s="27">
        <f t="shared" si="60"/>
        <v>-40.399999999999977</v>
      </c>
      <c r="K72" s="27">
        <f t="shared" si="60"/>
        <v>-37.199999999999989</v>
      </c>
      <c r="L72" s="27">
        <f t="shared" si="60"/>
        <v>-28.599999999999994</v>
      </c>
      <c r="M72" s="27">
        <f>M73+M74</f>
        <v>-71.600000000000023</v>
      </c>
      <c r="N72" s="27">
        <f t="shared" ref="N72:Q72" si="61">N73+N74</f>
        <v>-20.900000000000006</v>
      </c>
      <c r="O72" s="27">
        <f t="shared" si="61"/>
        <v>-7.0999999999999943</v>
      </c>
      <c r="P72" s="27">
        <f t="shared" si="61"/>
        <v>-32.200000000000017</v>
      </c>
      <c r="Q72" s="27">
        <f t="shared" si="61"/>
        <v>-11.400000000000034</v>
      </c>
      <c r="R72" s="24">
        <v>59</v>
      </c>
    </row>
    <row r="73" spans="1:18" ht="12.75" customHeight="1" x14ac:dyDescent="0.2">
      <c r="A73" s="22">
        <v>60</v>
      </c>
      <c r="B73" s="25" t="s">
        <v>63</v>
      </c>
      <c r="C73" s="26">
        <f t="shared" si="56"/>
        <v>890.6</v>
      </c>
      <c r="D73" s="26">
        <v>224.8</v>
      </c>
      <c r="E73" s="26">
        <v>214.79999999999998</v>
      </c>
      <c r="F73" s="26">
        <v>219.39999999999998</v>
      </c>
      <c r="G73" s="26">
        <v>231.6</v>
      </c>
      <c r="H73" s="26">
        <f t="shared" si="57"/>
        <v>902.80000000000007</v>
      </c>
      <c r="I73" s="26">
        <v>221.9</v>
      </c>
      <c r="J73" s="26">
        <v>213.8</v>
      </c>
      <c r="K73" s="26">
        <v>221.2</v>
      </c>
      <c r="L73" s="26">
        <v>245.9</v>
      </c>
      <c r="M73" s="26">
        <f t="shared" ref="M73:M76" si="62">N73+O73+P73+Q73</f>
        <v>917.19999999999993</v>
      </c>
      <c r="N73" s="26">
        <v>221.8</v>
      </c>
      <c r="O73" s="26">
        <v>236.7</v>
      </c>
      <c r="P73" s="26">
        <v>212.3</v>
      </c>
      <c r="Q73" s="26">
        <v>246.39999999999998</v>
      </c>
      <c r="R73" s="24">
        <v>60</v>
      </c>
    </row>
    <row r="74" spans="1:18" ht="12.75" customHeight="1" x14ac:dyDescent="0.2">
      <c r="A74" s="22">
        <v>61</v>
      </c>
      <c r="B74" s="25" t="s">
        <v>64</v>
      </c>
      <c r="C74" s="26">
        <f t="shared" si="56"/>
        <v>-1009.8</v>
      </c>
      <c r="D74" s="26">
        <v>-247.29999999999998</v>
      </c>
      <c r="E74" s="26">
        <v>-251.6</v>
      </c>
      <c r="F74" s="26">
        <v>-253.89999999999998</v>
      </c>
      <c r="G74" s="26">
        <v>-257</v>
      </c>
      <c r="H74" s="26">
        <f t="shared" si="57"/>
        <v>-1027.5999999999999</v>
      </c>
      <c r="I74" s="26">
        <v>-240.5</v>
      </c>
      <c r="J74" s="26">
        <v>-254.2</v>
      </c>
      <c r="K74" s="26">
        <v>-258.39999999999998</v>
      </c>
      <c r="L74" s="26">
        <v>-274.5</v>
      </c>
      <c r="M74" s="26">
        <f t="shared" si="62"/>
        <v>-988.8</v>
      </c>
      <c r="N74" s="26">
        <v>-242.70000000000002</v>
      </c>
      <c r="O74" s="26">
        <v>-243.79999999999998</v>
      </c>
      <c r="P74" s="26">
        <v>-244.50000000000003</v>
      </c>
      <c r="Q74" s="26">
        <v>-257.8</v>
      </c>
      <c r="R74" s="24">
        <v>61</v>
      </c>
    </row>
    <row r="75" spans="1:18" ht="12.75" customHeight="1" x14ac:dyDescent="0.2">
      <c r="A75" s="22">
        <v>62</v>
      </c>
      <c r="B75" s="25" t="s">
        <v>65</v>
      </c>
      <c r="C75" s="26">
        <f t="shared" si="56"/>
        <v>140.80000000000001</v>
      </c>
      <c r="D75" s="26">
        <v>47.199999999999996</v>
      </c>
      <c r="E75" s="26">
        <v>31.900000000000002</v>
      </c>
      <c r="F75" s="26">
        <v>32.200000000000003</v>
      </c>
      <c r="G75" s="26">
        <v>29.5</v>
      </c>
      <c r="H75" s="26">
        <f t="shared" si="57"/>
        <v>154.9</v>
      </c>
      <c r="I75" s="26">
        <v>45.1</v>
      </c>
      <c r="J75" s="26">
        <v>31.6</v>
      </c>
      <c r="K75" s="26">
        <v>30.6</v>
      </c>
      <c r="L75" s="26">
        <v>47.6</v>
      </c>
      <c r="M75" s="26">
        <f t="shared" si="62"/>
        <v>155.69999999999999</v>
      </c>
      <c r="N75" s="26">
        <v>42.4</v>
      </c>
      <c r="O75" s="26">
        <v>34.1</v>
      </c>
      <c r="P75" s="26">
        <v>32.500000000000007</v>
      </c>
      <c r="Q75" s="26">
        <v>46.7</v>
      </c>
      <c r="R75" s="24">
        <v>62</v>
      </c>
    </row>
    <row r="76" spans="1:18" ht="12.75" customHeight="1" x14ac:dyDescent="0.2">
      <c r="A76" s="22">
        <v>63</v>
      </c>
      <c r="B76" s="25" t="s">
        <v>66</v>
      </c>
      <c r="C76" s="26">
        <f t="shared" si="56"/>
        <v>-260</v>
      </c>
      <c r="D76" s="26">
        <v>-69.699999999999989</v>
      </c>
      <c r="E76" s="26">
        <v>-68.700000000000017</v>
      </c>
      <c r="F76" s="26">
        <v>-66.699999999999989</v>
      </c>
      <c r="G76" s="26">
        <v>-54.900000000000006</v>
      </c>
      <c r="H76" s="26">
        <f t="shared" si="57"/>
        <v>-279.69999999999993</v>
      </c>
      <c r="I76" s="26">
        <v>-63.699999999999989</v>
      </c>
      <c r="J76" s="26">
        <v>-71.999999999999972</v>
      </c>
      <c r="K76" s="26">
        <v>-67.799999999999983</v>
      </c>
      <c r="L76" s="26">
        <v>-76.199999999999989</v>
      </c>
      <c r="M76" s="26">
        <f t="shared" si="62"/>
        <v>-227.30000000000004</v>
      </c>
      <c r="N76" s="26">
        <v>-63.300000000000011</v>
      </c>
      <c r="O76" s="26">
        <v>-41.199999999999989</v>
      </c>
      <c r="P76" s="26">
        <v>-64.700000000000017</v>
      </c>
      <c r="Q76" s="26">
        <v>-58.100000000000023</v>
      </c>
      <c r="R76" s="24">
        <v>63</v>
      </c>
    </row>
    <row r="77" spans="1:18" ht="15" customHeight="1" x14ac:dyDescent="0.2">
      <c r="A77" s="22">
        <v>64</v>
      </c>
      <c r="B77" s="23" t="s">
        <v>67</v>
      </c>
      <c r="C77" s="27">
        <f>C78+C79</f>
        <v>6826.7999999999993</v>
      </c>
      <c r="D77" s="27">
        <f t="shared" ref="D77:G77" si="63">D78+D79</f>
        <v>1446.8999999999999</v>
      </c>
      <c r="E77" s="27">
        <f t="shared" si="63"/>
        <v>1482.3999999999996</v>
      </c>
      <c r="F77" s="27">
        <f t="shared" si="63"/>
        <v>2453.1</v>
      </c>
      <c r="G77" s="27">
        <f t="shared" si="63"/>
        <v>1444.3999999999999</v>
      </c>
      <c r="H77" s="27">
        <f>H78+H79</f>
        <v>6302.4</v>
      </c>
      <c r="I77" s="27">
        <f t="shared" ref="I77:L77" si="64">I78+I79</f>
        <v>816.5</v>
      </c>
      <c r="J77" s="27">
        <f t="shared" si="64"/>
        <v>1248.8999999999994</v>
      </c>
      <c r="K77" s="27">
        <f t="shared" si="64"/>
        <v>1881.5000000000002</v>
      </c>
      <c r="L77" s="27">
        <f t="shared" si="64"/>
        <v>2355.5</v>
      </c>
      <c r="M77" s="27">
        <f>M78+M79</f>
        <v>6537.3</v>
      </c>
      <c r="N77" s="27">
        <f t="shared" ref="N77:Q77" si="65">N78+N79</f>
        <v>1407.1999999999998</v>
      </c>
      <c r="O77" s="27">
        <f t="shared" si="65"/>
        <v>1820.2999999999995</v>
      </c>
      <c r="P77" s="27">
        <f t="shared" si="65"/>
        <v>2378.1999999999998</v>
      </c>
      <c r="Q77" s="27">
        <f t="shared" si="65"/>
        <v>931.60000000000014</v>
      </c>
      <c r="R77" s="24">
        <v>64</v>
      </c>
    </row>
    <row r="78" spans="1:18" ht="15" customHeight="1" x14ac:dyDescent="0.2">
      <c r="A78" s="22">
        <v>65</v>
      </c>
      <c r="B78" s="23" t="s">
        <v>68</v>
      </c>
      <c r="C78" s="27">
        <f t="shared" si="56"/>
        <v>24</v>
      </c>
      <c r="D78" s="27">
        <v>6</v>
      </c>
      <c r="E78" s="27">
        <v>6</v>
      </c>
      <c r="F78" s="27">
        <v>6</v>
      </c>
      <c r="G78" s="27">
        <v>6</v>
      </c>
      <c r="H78" s="27">
        <f t="shared" si="57"/>
        <v>25.2</v>
      </c>
      <c r="I78" s="27">
        <v>6.5</v>
      </c>
      <c r="J78" s="27">
        <v>6.2</v>
      </c>
      <c r="K78" s="27">
        <v>6</v>
      </c>
      <c r="L78" s="27">
        <v>6.5</v>
      </c>
      <c r="M78" s="27">
        <f>N78+O78+P78+Q78</f>
        <v>22.6</v>
      </c>
      <c r="N78" s="27">
        <v>5.5</v>
      </c>
      <c r="O78" s="27">
        <v>5.5</v>
      </c>
      <c r="P78" s="27">
        <v>5.8</v>
      </c>
      <c r="Q78" s="27">
        <v>5.8</v>
      </c>
      <c r="R78" s="24">
        <v>65</v>
      </c>
    </row>
    <row r="79" spans="1:18" ht="15" customHeight="1" x14ac:dyDescent="0.2">
      <c r="A79" s="22">
        <v>66</v>
      </c>
      <c r="B79" s="23" t="s">
        <v>69</v>
      </c>
      <c r="C79" s="27">
        <f>C80+C89+C92+C103</f>
        <v>6802.7999999999993</v>
      </c>
      <c r="D79" s="27">
        <f t="shared" ref="D79:G79" si="66">D80+D89+D92+D103</f>
        <v>1440.8999999999999</v>
      </c>
      <c r="E79" s="27">
        <f t="shared" si="66"/>
        <v>1476.3999999999996</v>
      </c>
      <c r="F79" s="27">
        <f t="shared" si="66"/>
        <v>2447.1</v>
      </c>
      <c r="G79" s="27">
        <f t="shared" si="66"/>
        <v>1438.3999999999999</v>
      </c>
      <c r="H79" s="27">
        <f>H80+H89+H92+H103</f>
        <v>6277.2</v>
      </c>
      <c r="I79" s="27">
        <f t="shared" ref="I79:L79" si="67">I80+I89+I92+I103</f>
        <v>810</v>
      </c>
      <c r="J79" s="27">
        <f t="shared" si="67"/>
        <v>1242.6999999999994</v>
      </c>
      <c r="K79" s="27">
        <f t="shared" si="67"/>
        <v>1875.5000000000002</v>
      </c>
      <c r="L79" s="27">
        <f t="shared" si="67"/>
        <v>2349</v>
      </c>
      <c r="M79" s="27">
        <f>M80+M89+M92+M103</f>
        <v>6514.7</v>
      </c>
      <c r="N79" s="27">
        <f t="shared" ref="N79:Q79" si="68">N80+N89+N92+N103</f>
        <v>1401.6999999999998</v>
      </c>
      <c r="O79" s="27">
        <f t="shared" si="68"/>
        <v>1814.7999999999995</v>
      </c>
      <c r="P79" s="27">
        <f t="shared" si="68"/>
        <v>2372.3999999999996</v>
      </c>
      <c r="Q79" s="27">
        <f t="shared" si="68"/>
        <v>925.80000000000018</v>
      </c>
      <c r="R79" s="24">
        <v>66</v>
      </c>
    </row>
    <row r="80" spans="1:18" ht="15" customHeight="1" x14ac:dyDescent="0.2">
      <c r="A80" s="22">
        <v>67</v>
      </c>
      <c r="B80" s="23" t="s">
        <v>70</v>
      </c>
      <c r="C80" s="29">
        <f>C81+C85</f>
        <v>4652.2</v>
      </c>
      <c r="D80" s="29">
        <f t="shared" ref="D80:G80" si="69">D81+D85</f>
        <v>1214.8000000000002</v>
      </c>
      <c r="E80" s="29">
        <f t="shared" si="69"/>
        <v>1365.2999999999997</v>
      </c>
      <c r="F80" s="29">
        <f t="shared" si="69"/>
        <v>1340.5</v>
      </c>
      <c r="G80" s="29">
        <f t="shared" si="69"/>
        <v>731.6</v>
      </c>
      <c r="H80" s="29">
        <f>H81+H85</f>
        <v>4631.1000000000004</v>
      </c>
      <c r="I80" s="29">
        <f t="shared" ref="I80:L80" si="70">I81+I85</f>
        <v>1154.9000000000001</v>
      </c>
      <c r="J80" s="29">
        <f t="shared" si="70"/>
        <v>1278.7999999999997</v>
      </c>
      <c r="K80" s="29">
        <f t="shared" si="70"/>
        <v>1080.8</v>
      </c>
      <c r="L80" s="29">
        <f t="shared" si="70"/>
        <v>1116.5999999999999</v>
      </c>
      <c r="M80" s="29">
        <f>M81+M85</f>
        <v>5391</v>
      </c>
      <c r="N80" s="29">
        <f t="shared" ref="N80:Q80" si="71">N81+N85</f>
        <v>1384.8999999999999</v>
      </c>
      <c r="O80" s="29">
        <f t="shared" si="71"/>
        <v>1521.3</v>
      </c>
      <c r="P80" s="29">
        <f t="shared" si="71"/>
        <v>1197.1999999999998</v>
      </c>
      <c r="Q80" s="29">
        <f t="shared" si="71"/>
        <v>1287.5999999999999</v>
      </c>
      <c r="R80" s="24">
        <v>67</v>
      </c>
    </row>
    <row r="81" spans="1:18" ht="12.75" customHeight="1" x14ac:dyDescent="0.2">
      <c r="A81" s="22">
        <v>68</v>
      </c>
      <c r="B81" s="25" t="s">
        <v>71</v>
      </c>
      <c r="C81" s="26">
        <f>C82+C83+C84</f>
        <v>-214</v>
      </c>
      <c r="D81" s="26">
        <f t="shared" ref="D81:G81" si="72">D82+D83+D84</f>
        <v>-86.8</v>
      </c>
      <c r="E81" s="26">
        <f t="shared" si="72"/>
        <v>-19.399999999999999</v>
      </c>
      <c r="F81" s="26">
        <f t="shared" si="72"/>
        <v>-78.900000000000006</v>
      </c>
      <c r="G81" s="26">
        <f t="shared" si="72"/>
        <v>-28.900000000000002</v>
      </c>
      <c r="H81" s="26">
        <f>H82+H83+H84</f>
        <v>62.299999999999898</v>
      </c>
      <c r="I81" s="26">
        <f t="shared" ref="I81:L81" si="73">I82+I83+I84</f>
        <v>-128.4</v>
      </c>
      <c r="J81" s="26">
        <f t="shared" si="73"/>
        <v>-111.9</v>
      </c>
      <c r="K81" s="26">
        <f t="shared" si="73"/>
        <v>-136.80000000000001</v>
      </c>
      <c r="L81" s="26">
        <f t="shared" si="73"/>
        <v>439.39999999999992</v>
      </c>
      <c r="M81" s="26">
        <f>M82+M83+M84</f>
        <v>-157.50000000000003</v>
      </c>
      <c r="N81" s="26">
        <f t="shared" ref="N81:Q81" si="74">N82+N83+N84</f>
        <v>-9.6999999999999993</v>
      </c>
      <c r="O81" s="26">
        <f t="shared" si="74"/>
        <v>-93.800000000000011</v>
      </c>
      <c r="P81" s="26">
        <f t="shared" si="74"/>
        <v>-75.900000000000006</v>
      </c>
      <c r="Q81" s="26">
        <f t="shared" si="74"/>
        <v>21.900000000000002</v>
      </c>
      <c r="R81" s="24">
        <v>68</v>
      </c>
    </row>
    <row r="82" spans="1:18" ht="12.75" customHeight="1" x14ac:dyDescent="0.2">
      <c r="A82" s="22">
        <v>69</v>
      </c>
      <c r="B82" s="25" t="s">
        <v>72</v>
      </c>
      <c r="C82" s="26">
        <f t="shared" ref="C82:C91" si="75">D82+E82+F82+G82</f>
        <v>-214</v>
      </c>
      <c r="D82" s="26">
        <v>-86.8</v>
      </c>
      <c r="E82" s="26">
        <v>-19.399999999999999</v>
      </c>
      <c r="F82" s="26">
        <v>-78.900000000000006</v>
      </c>
      <c r="G82" s="26">
        <v>-28.900000000000002</v>
      </c>
      <c r="H82" s="26">
        <f t="shared" ref="H82:H91" si="76">I82+J82+K82+L82</f>
        <v>62.299999999999898</v>
      </c>
      <c r="I82" s="26">
        <v>-128.4</v>
      </c>
      <c r="J82" s="26">
        <v>-111.9</v>
      </c>
      <c r="K82" s="26">
        <v>-136.80000000000001</v>
      </c>
      <c r="L82" s="26">
        <v>439.39999999999992</v>
      </c>
      <c r="M82" s="26">
        <f t="shared" ref="M82:M91" si="77">N82+O82+P82+Q82</f>
        <v>-157.50000000000003</v>
      </c>
      <c r="N82" s="26">
        <v>-9.6999999999999993</v>
      </c>
      <c r="O82" s="26">
        <v>-93.800000000000011</v>
      </c>
      <c r="P82" s="26">
        <v>-75.900000000000006</v>
      </c>
      <c r="Q82" s="26">
        <v>21.900000000000002</v>
      </c>
      <c r="R82" s="24">
        <v>69</v>
      </c>
    </row>
    <row r="83" spans="1:18" ht="12.75" customHeight="1" x14ac:dyDescent="0.2">
      <c r="A83" s="22">
        <v>70</v>
      </c>
      <c r="B83" s="25" t="s">
        <v>73</v>
      </c>
      <c r="C83" s="26">
        <f t="shared" si="75"/>
        <v>0</v>
      </c>
      <c r="D83" s="26">
        <v>0</v>
      </c>
      <c r="E83" s="26">
        <v>0</v>
      </c>
      <c r="F83" s="26">
        <v>0</v>
      </c>
      <c r="G83" s="26">
        <v>0</v>
      </c>
      <c r="H83" s="26">
        <f t="shared" si="76"/>
        <v>0</v>
      </c>
      <c r="I83" s="26">
        <v>0</v>
      </c>
      <c r="J83" s="26">
        <v>0</v>
      </c>
      <c r="K83" s="26">
        <v>0</v>
      </c>
      <c r="L83" s="26">
        <v>0</v>
      </c>
      <c r="M83" s="26">
        <f t="shared" si="77"/>
        <v>0</v>
      </c>
      <c r="N83" s="26">
        <v>0</v>
      </c>
      <c r="O83" s="26">
        <v>0</v>
      </c>
      <c r="P83" s="26">
        <v>0</v>
      </c>
      <c r="Q83" s="26">
        <v>0</v>
      </c>
      <c r="R83" s="24">
        <v>70</v>
      </c>
    </row>
    <row r="84" spans="1:18" ht="12.75" customHeight="1" x14ac:dyDescent="0.2">
      <c r="A84" s="22">
        <v>71</v>
      </c>
      <c r="B84" s="25" t="s">
        <v>74</v>
      </c>
      <c r="C84" s="26">
        <f t="shared" si="75"/>
        <v>0</v>
      </c>
      <c r="D84" s="26">
        <v>0</v>
      </c>
      <c r="E84" s="26">
        <v>0</v>
      </c>
      <c r="F84" s="26">
        <v>0</v>
      </c>
      <c r="G84" s="26">
        <v>0</v>
      </c>
      <c r="H84" s="26">
        <f t="shared" si="76"/>
        <v>0</v>
      </c>
      <c r="I84" s="26">
        <v>0</v>
      </c>
      <c r="J84" s="26">
        <v>0</v>
      </c>
      <c r="K84" s="26">
        <v>0</v>
      </c>
      <c r="L84" s="26">
        <v>0</v>
      </c>
      <c r="M84" s="26">
        <f t="shared" si="77"/>
        <v>0</v>
      </c>
      <c r="N84" s="26">
        <v>0</v>
      </c>
      <c r="O84" s="26">
        <v>0</v>
      </c>
      <c r="P84" s="26">
        <v>0</v>
      </c>
      <c r="Q84" s="26">
        <v>0</v>
      </c>
      <c r="R84" s="24">
        <v>71</v>
      </c>
    </row>
    <row r="85" spans="1:18" ht="12.75" customHeight="1" x14ac:dyDescent="0.2">
      <c r="A85" s="22">
        <v>72</v>
      </c>
      <c r="B85" s="28" t="s">
        <v>75</v>
      </c>
      <c r="C85" s="26">
        <f>C86+C87+C88</f>
        <v>4866.2</v>
      </c>
      <c r="D85" s="26">
        <f t="shared" ref="D85:G85" si="78">D86+D87+D88</f>
        <v>1301.6000000000001</v>
      </c>
      <c r="E85" s="26">
        <f t="shared" si="78"/>
        <v>1384.6999999999998</v>
      </c>
      <c r="F85" s="26">
        <f t="shared" si="78"/>
        <v>1419.4</v>
      </c>
      <c r="G85" s="26">
        <f t="shared" si="78"/>
        <v>760.5</v>
      </c>
      <c r="H85" s="26">
        <f>H86+H87+H88</f>
        <v>4568.8</v>
      </c>
      <c r="I85" s="26">
        <f t="shared" ref="I85:L85" si="79">I86+I87+I88</f>
        <v>1283.3000000000002</v>
      </c>
      <c r="J85" s="26">
        <f t="shared" si="79"/>
        <v>1390.6999999999998</v>
      </c>
      <c r="K85" s="26">
        <f t="shared" si="79"/>
        <v>1217.5999999999999</v>
      </c>
      <c r="L85" s="26">
        <f t="shared" si="79"/>
        <v>677.19999999999993</v>
      </c>
      <c r="M85" s="26">
        <f>M86+M87+M88</f>
        <v>5548.5</v>
      </c>
      <c r="N85" s="26">
        <f t="shared" ref="N85:Q85" si="80">N86+N87+N88</f>
        <v>1394.6</v>
      </c>
      <c r="O85" s="26">
        <f t="shared" si="80"/>
        <v>1615.1</v>
      </c>
      <c r="P85" s="26">
        <f t="shared" si="80"/>
        <v>1273.0999999999999</v>
      </c>
      <c r="Q85" s="26">
        <f t="shared" si="80"/>
        <v>1265.6999999999998</v>
      </c>
      <c r="R85" s="24">
        <v>72</v>
      </c>
    </row>
    <row r="86" spans="1:18" ht="12.75" customHeight="1" x14ac:dyDescent="0.2">
      <c r="A86" s="22">
        <v>73</v>
      </c>
      <c r="B86" s="25" t="s">
        <v>76</v>
      </c>
      <c r="C86" s="26">
        <f t="shared" si="75"/>
        <v>923.19999999999993</v>
      </c>
      <c r="D86" s="26">
        <v>219.7</v>
      </c>
      <c r="E86" s="26">
        <v>184.6</v>
      </c>
      <c r="F86" s="26">
        <v>356</v>
      </c>
      <c r="G86" s="26">
        <v>162.9</v>
      </c>
      <c r="H86" s="26">
        <f t="shared" si="76"/>
        <v>-23.600000000000023</v>
      </c>
      <c r="I86" s="26">
        <v>37.199999999999996</v>
      </c>
      <c r="J86" s="26">
        <v>40.5</v>
      </c>
      <c r="K86" s="26">
        <v>91.8</v>
      </c>
      <c r="L86" s="26">
        <v>-193.10000000000002</v>
      </c>
      <c r="M86" s="26">
        <f t="shared" si="77"/>
        <v>77.7</v>
      </c>
      <c r="N86" s="26">
        <v>-12.2</v>
      </c>
      <c r="O86" s="26">
        <v>21.8</v>
      </c>
      <c r="P86" s="26">
        <v>47.1</v>
      </c>
      <c r="Q86" s="26">
        <v>21</v>
      </c>
      <c r="R86" s="24">
        <v>73</v>
      </c>
    </row>
    <row r="87" spans="1:18" ht="12.75" customHeight="1" x14ac:dyDescent="0.2">
      <c r="A87" s="22">
        <v>74</v>
      </c>
      <c r="B87" s="25" t="s">
        <v>77</v>
      </c>
      <c r="C87" s="26">
        <f t="shared" si="75"/>
        <v>2404</v>
      </c>
      <c r="D87" s="26">
        <v>664.2</v>
      </c>
      <c r="E87" s="26">
        <v>692.4</v>
      </c>
      <c r="F87" s="26">
        <v>634.5</v>
      </c>
      <c r="G87" s="26">
        <v>412.90000000000003</v>
      </c>
      <c r="H87" s="26">
        <f t="shared" si="76"/>
        <v>3167.9</v>
      </c>
      <c r="I87" s="26">
        <v>860.5</v>
      </c>
      <c r="J87" s="26">
        <v>825.4</v>
      </c>
      <c r="K87" s="26">
        <v>831.1</v>
      </c>
      <c r="L87" s="26">
        <v>650.9</v>
      </c>
      <c r="M87" s="26">
        <f t="shared" si="77"/>
        <v>3281.1000000000004</v>
      </c>
      <c r="N87" s="26">
        <v>1010.3000000000001</v>
      </c>
      <c r="O87" s="26">
        <v>1017.4000000000001</v>
      </c>
      <c r="P87" s="26">
        <v>830</v>
      </c>
      <c r="Q87" s="26">
        <v>423.4</v>
      </c>
      <c r="R87" s="24">
        <v>74</v>
      </c>
    </row>
    <row r="88" spans="1:18" ht="12.75" customHeight="1" x14ac:dyDescent="0.2">
      <c r="A88" s="22">
        <v>75</v>
      </c>
      <c r="B88" s="25" t="s">
        <v>78</v>
      </c>
      <c r="C88" s="26">
        <f t="shared" si="75"/>
        <v>1538.9999999999998</v>
      </c>
      <c r="D88" s="26">
        <v>417.7</v>
      </c>
      <c r="E88" s="26">
        <v>507.69999999999993</v>
      </c>
      <c r="F88" s="26">
        <v>428.9</v>
      </c>
      <c r="G88" s="26">
        <v>184.7</v>
      </c>
      <c r="H88" s="26">
        <f t="shared" si="76"/>
        <v>1424.5</v>
      </c>
      <c r="I88" s="26">
        <v>385.6</v>
      </c>
      <c r="J88" s="26">
        <v>524.79999999999995</v>
      </c>
      <c r="K88" s="26">
        <v>294.7</v>
      </c>
      <c r="L88" s="26">
        <v>219.4</v>
      </c>
      <c r="M88" s="26">
        <f t="shared" si="77"/>
        <v>2189.6999999999998</v>
      </c>
      <c r="N88" s="26">
        <v>396.5</v>
      </c>
      <c r="O88" s="26">
        <v>575.9</v>
      </c>
      <c r="P88" s="26">
        <v>396</v>
      </c>
      <c r="Q88" s="26">
        <v>821.3</v>
      </c>
      <c r="R88" s="24">
        <v>75</v>
      </c>
    </row>
    <row r="89" spans="1:18" ht="15" customHeight="1" x14ac:dyDescent="0.2">
      <c r="A89" s="22">
        <v>76</v>
      </c>
      <c r="B89" s="23" t="s">
        <v>79</v>
      </c>
      <c r="C89" s="29">
        <f>C90+C91</f>
        <v>137.90000000000006</v>
      </c>
      <c r="D89" s="29">
        <f t="shared" ref="D89:G89" si="81">D90+D91</f>
        <v>623.90000000000009</v>
      </c>
      <c r="E89" s="29">
        <f t="shared" si="81"/>
        <v>74.999999999999972</v>
      </c>
      <c r="F89" s="29">
        <f t="shared" si="81"/>
        <v>-696.09999999999991</v>
      </c>
      <c r="G89" s="29">
        <f t="shared" si="81"/>
        <v>135.1</v>
      </c>
      <c r="H89" s="29">
        <f>H90+H91</f>
        <v>774.5</v>
      </c>
      <c r="I89" s="29">
        <f t="shared" ref="I89:L89" si="82">I90+I91</f>
        <v>-248.70000000000002</v>
      </c>
      <c r="J89" s="29">
        <f t="shared" si="82"/>
        <v>215.89999999999986</v>
      </c>
      <c r="K89" s="29">
        <f t="shared" si="82"/>
        <v>452.60000000000008</v>
      </c>
      <c r="L89" s="29">
        <f t="shared" si="82"/>
        <v>354.70000000000005</v>
      </c>
      <c r="M89" s="29">
        <f>M90+M91</f>
        <v>326.09999999999945</v>
      </c>
      <c r="N89" s="29">
        <f t="shared" ref="N89:Q89" si="83">N90+N91</f>
        <v>-678.3</v>
      </c>
      <c r="O89" s="29">
        <f t="shared" si="83"/>
        <v>753.79999999999973</v>
      </c>
      <c r="P89" s="29">
        <f t="shared" si="83"/>
        <v>-173.20000000000002</v>
      </c>
      <c r="Q89" s="29">
        <f t="shared" si="83"/>
        <v>423.79999999999995</v>
      </c>
      <c r="R89" s="24">
        <v>76</v>
      </c>
    </row>
    <row r="90" spans="1:18" ht="12.75" customHeight="1" x14ac:dyDescent="0.2">
      <c r="A90" s="22">
        <v>77</v>
      </c>
      <c r="B90" s="25" t="s">
        <v>80</v>
      </c>
      <c r="C90" s="26">
        <f t="shared" si="75"/>
        <v>-208.1</v>
      </c>
      <c r="D90" s="26">
        <v>-35.400000000000013</v>
      </c>
      <c r="E90" s="26">
        <v>145.79999999999998</v>
      </c>
      <c r="F90" s="26">
        <v>-278.89999999999998</v>
      </c>
      <c r="G90" s="26">
        <v>-39.6</v>
      </c>
      <c r="H90" s="26">
        <f t="shared" si="76"/>
        <v>-568.5</v>
      </c>
      <c r="I90" s="26">
        <v>-386.6</v>
      </c>
      <c r="J90" s="26">
        <v>-338.29999999999995</v>
      </c>
      <c r="K90" s="26">
        <v>-291.3</v>
      </c>
      <c r="L90" s="26">
        <v>447.70000000000005</v>
      </c>
      <c r="M90" s="26">
        <f t="shared" si="77"/>
        <v>-1224.2000000000003</v>
      </c>
      <c r="N90" s="26">
        <v>-221.29999999999995</v>
      </c>
      <c r="O90" s="26">
        <v>-678.60000000000014</v>
      </c>
      <c r="P90" s="26">
        <v>-127.9</v>
      </c>
      <c r="Q90" s="26">
        <v>-196.4</v>
      </c>
      <c r="R90" s="24">
        <v>77</v>
      </c>
    </row>
    <row r="91" spans="1:18" ht="12.75" customHeight="1" x14ac:dyDescent="0.2">
      <c r="A91" s="22">
        <v>78</v>
      </c>
      <c r="B91" s="25" t="s">
        <v>81</v>
      </c>
      <c r="C91" s="26">
        <f t="shared" si="75"/>
        <v>346.00000000000006</v>
      </c>
      <c r="D91" s="26">
        <v>659.30000000000007</v>
      </c>
      <c r="E91" s="26">
        <v>-70.800000000000011</v>
      </c>
      <c r="F91" s="26">
        <v>-417.19999999999993</v>
      </c>
      <c r="G91" s="26">
        <v>174.7</v>
      </c>
      <c r="H91" s="26">
        <f t="shared" si="76"/>
        <v>1343</v>
      </c>
      <c r="I91" s="26">
        <v>137.9</v>
      </c>
      <c r="J91" s="26">
        <v>554.19999999999982</v>
      </c>
      <c r="K91" s="26">
        <v>743.90000000000009</v>
      </c>
      <c r="L91" s="26">
        <v>-92.999999999999972</v>
      </c>
      <c r="M91" s="26">
        <f t="shared" si="77"/>
        <v>1550.2999999999997</v>
      </c>
      <c r="N91" s="26">
        <v>-457</v>
      </c>
      <c r="O91" s="26">
        <v>1432.3999999999999</v>
      </c>
      <c r="P91" s="26">
        <v>-45.300000000000004</v>
      </c>
      <c r="Q91" s="26">
        <v>620.19999999999993</v>
      </c>
      <c r="R91" s="24">
        <v>78</v>
      </c>
    </row>
    <row r="92" spans="1:18" ht="15" customHeight="1" x14ac:dyDescent="0.2">
      <c r="A92" s="22">
        <v>79</v>
      </c>
      <c r="B92" s="23" t="s">
        <v>82</v>
      </c>
      <c r="C92" s="29">
        <f>C93+C98</f>
        <v>2621.5999999999995</v>
      </c>
      <c r="D92" s="29">
        <f t="shared" ref="D92:G92" si="84">D93+D98</f>
        <v>395.89999999999981</v>
      </c>
      <c r="E92" s="29">
        <f t="shared" si="84"/>
        <v>112.59999999999995</v>
      </c>
      <c r="F92" s="29">
        <f t="shared" si="84"/>
        <v>1141.4999999999998</v>
      </c>
      <c r="G92" s="29">
        <f t="shared" si="84"/>
        <v>971.59999999999991</v>
      </c>
      <c r="H92" s="29">
        <f>H93+H98</f>
        <v>-99.600000000000819</v>
      </c>
      <c r="I92" s="29">
        <f t="shared" ref="I92:L92" si="85">I93+I98</f>
        <v>-843.3</v>
      </c>
      <c r="J92" s="29">
        <f t="shared" si="85"/>
        <v>335.69999999999982</v>
      </c>
      <c r="K92" s="29">
        <f t="shared" si="85"/>
        <v>-219.49999999999977</v>
      </c>
      <c r="L92" s="29">
        <f t="shared" si="85"/>
        <v>627.50000000000023</v>
      </c>
      <c r="M92" s="29">
        <f>M93+M98</f>
        <v>165.30000000000064</v>
      </c>
      <c r="N92" s="29">
        <f t="shared" ref="N92:Q92" si="86">N93+N98</f>
        <v>-27.300000000000011</v>
      </c>
      <c r="O92" s="29">
        <f t="shared" si="86"/>
        <v>-357.39999999999992</v>
      </c>
      <c r="P92" s="29">
        <f t="shared" si="86"/>
        <v>650.80000000000018</v>
      </c>
      <c r="Q92" s="29">
        <f t="shared" si="86"/>
        <v>-100.79999999999973</v>
      </c>
      <c r="R92" s="24">
        <v>79</v>
      </c>
    </row>
    <row r="93" spans="1:18" ht="12.75" customHeight="1" x14ac:dyDescent="0.2">
      <c r="A93" s="22">
        <v>80</v>
      </c>
      <c r="B93" s="25" t="s">
        <v>83</v>
      </c>
      <c r="C93" s="26">
        <f>C94+C95+C96+C97</f>
        <v>642.49999999999977</v>
      </c>
      <c r="D93" s="26">
        <f t="shared" ref="D93:G93" si="87">D94+D95+D96+D97</f>
        <v>843.99999999999977</v>
      </c>
      <c r="E93" s="26">
        <f t="shared" si="87"/>
        <v>-72.40000000000002</v>
      </c>
      <c r="F93" s="26">
        <f t="shared" si="87"/>
        <v>374.99999999999994</v>
      </c>
      <c r="G93" s="26">
        <f t="shared" si="87"/>
        <v>-504.09999999999997</v>
      </c>
      <c r="H93" s="26">
        <f>H94+H95+H96+H97</f>
        <v>3626.7999999999993</v>
      </c>
      <c r="I93" s="26">
        <f t="shared" ref="I93:L93" si="88">I94+I95+I96+I97</f>
        <v>530</v>
      </c>
      <c r="J93" s="26">
        <f t="shared" si="88"/>
        <v>2506.6</v>
      </c>
      <c r="K93" s="26">
        <f t="shared" si="88"/>
        <v>-110.39999999999998</v>
      </c>
      <c r="L93" s="26">
        <f t="shared" si="88"/>
        <v>700.60000000000014</v>
      </c>
      <c r="M93" s="26">
        <f>M94+M95+M96+M97</f>
        <v>-1036.3</v>
      </c>
      <c r="N93" s="26">
        <f t="shared" ref="N93:Q93" si="89">N94+N95+N96+N97</f>
        <v>303.5</v>
      </c>
      <c r="O93" s="26">
        <f t="shared" si="89"/>
        <v>181.40000000000003</v>
      </c>
      <c r="P93" s="26">
        <f t="shared" si="89"/>
        <v>-312.39999999999998</v>
      </c>
      <c r="Q93" s="26">
        <f t="shared" si="89"/>
        <v>-1208.8</v>
      </c>
      <c r="R93" s="24">
        <v>80</v>
      </c>
    </row>
    <row r="94" spans="1:18" ht="12.75" customHeight="1" x14ac:dyDescent="0.2">
      <c r="A94" s="22">
        <v>81</v>
      </c>
      <c r="B94" s="25" t="s">
        <v>84</v>
      </c>
      <c r="C94" s="26">
        <f t="shared" ref="C94:C103" si="90">D94+E94+F94+G94</f>
        <v>-92.899999999999991</v>
      </c>
      <c r="D94" s="26">
        <v>-23.2</v>
      </c>
      <c r="E94" s="26">
        <v>-26.1</v>
      </c>
      <c r="F94" s="26">
        <v>-23.599999999999998</v>
      </c>
      <c r="G94" s="26">
        <v>-20</v>
      </c>
      <c r="H94" s="26">
        <f t="shared" ref="H94:H103" si="91">I94+J94+K94+L94</f>
        <v>-656.59999999999991</v>
      </c>
      <c r="I94" s="26">
        <v>-169.4</v>
      </c>
      <c r="J94" s="26">
        <v>-172.6</v>
      </c>
      <c r="K94" s="26">
        <v>-212.89999999999998</v>
      </c>
      <c r="L94" s="26">
        <v>-101.69999999999999</v>
      </c>
      <c r="M94" s="26">
        <f t="shared" ref="M94:M97" si="92">N94+O94+P94+Q94</f>
        <v>-497.90000000000003</v>
      </c>
      <c r="N94" s="26">
        <v>-123.69999999999999</v>
      </c>
      <c r="O94" s="26">
        <v>-112.60000000000001</v>
      </c>
      <c r="P94" s="26">
        <v>-125.3</v>
      </c>
      <c r="Q94" s="26">
        <v>-136.30000000000001</v>
      </c>
      <c r="R94" s="24">
        <v>81</v>
      </c>
    </row>
    <row r="95" spans="1:18" ht="12.75" customHeight="1" x14ac:dyDescent="0.2">
      <c r="A95" s="22">
        <v>82</v>
      </c>
      <c r="B95" s="25" t="s">
        <v>85</v>
      </c>
      <c r="C95" s="26">
        <f t="shared" si="90"/>
        <v>993.3</v>
      </c>
      <c r="D95" s="26">
        <v>748</v>
      </c>
      <c r="E95" s="26">
        <v>-178.10000000000002</v>
      </c>
      <c r="F95" s="26">
        <v>228</v>
      </c>
      <c r="G95" s="26">
        <v>195.39999999999998</v>
      </c>
      <c r="H95" s="26">
        <f t="shared" si="91"/>
        <v>2315.0999999999995</v>
      </c>
      <c r="I95" s="26">
        <v>1333.6000000000001</v>
      </c>
      <c r="J95" s="26">
        <v>1181.0999999999999</v>
      </c>
      <c r="K95" s="26">
        <v>218.2</v>
      </c>
      <c r="L95" s="26">
        <v>-417.8</v>
      </c>
      <c r="M95" s="26">
        <f t="shared" si="92"/>
        <v>361.30000000000007</v>
      </c>
      <c r="N95" s="26">
        <v>1001.2</v>
      </c>
      <c r="O95" s="26">
        <v>-448.69999999999993</v>
      </c>
      <c r="P95" s="26">
        <v>-153.6</v>
      </c>
      <c r="Q95" s="26">
        <v>-37.6</v>
      </c>
      <c r="R95" s="24">
        <v>82</v>
      </c>
    </row>
    <row r="96" spans="1:18" ht="12.75" customHeight="1" x14ac:dyDescent="0.2">
      <c r="A96" s="22">
        <v>83</v>
      </c>
      <c r="B96" s="25" t="s">
        <v>86</v>
      </c>
      <c r="C96" s="26">
        <f t="shared" si="90"/>
        <v>-174.10000000000014</v>
      </c>
      <c r="D96" s="26">
        <v>306.89999999999986</v>
      </c>
      <c r="E96" s="26">
        <v>96.9</v>
      </c>
      <c r="F96" s="26">
        <v>112.39999999999993</v>
      </c>
      <c r="G96" s="26">
        <v>-690.3</v>
      </c>
      <c r="H96" s="26">
        <f t="shared" si="91"/>
        <v>2977.2</v>
      </c>
      <c r="I96" s="26">
        <v>-219.10000000000002</v>
      </c>
      <c r="J96" s="26">
        <v>1773</v>
      </c>
      <c r="K96" s="26">
        <v>78.600000000000023</v>
      </c>
      <c r="L96" s="26">
        <v>1344.7</v>
      </c>
      <c r="M96" s="26">
        <f t="shared" si="92"/>
        <v>-632.19999999999993</v>
      </c>
      <c r="N96" s="26">
        <v>-436.09999999999997</v>
      </c>
      <c r="O96" s="26">
        <v>772.5</v>
      </c>
      <c r="P96" s="26">
        <v>-68.300000000000011</v>
      </c>
      <c r="Q96" s="26">
        <v>-900.3</v>
      </c>
      <c r="R96" s="24">
        <v>83</v>
      </c>
    </row>
    <row r="97" spans="1:18" ht="12.75" customHeight="1" x14ac:dyDescent="0.2">
      <c r="A97" s="22">
        <v>84</v>
      </c>
      <c r="B97" s="25" t="s">
        <v>87</v>
      </c>
      <c r="C97" s="26">
        <f t="shared" si="90"/>
        <v>-83.800000000000026</v>
      </c>
      <c r="D97" s="26">
        <v>-187.7</v>
      </c>
      <c r="E97" s="26">
        <v>34.899999999999991</v>
      </c>
      <c r="F97" s="26">
        <v>58.199999999999996</v>
      </c>
      <c r="G97" s="26">
        <v>10.799999999999997</v>
      </c>
      <c r="H97" s="26">
        <f t="shared" si="91"/>
        <v>-1008.8999999999999</v>
      </c>
      <c r="I97" s="26">
        <v>-415.1</v>
      </c>
      <c r="J97" s="26">
        <v>-274.90000000000003</v>
      </c>
      <c r="K97" s="26">
        <v>-194.3</v>
      </c>
      <c r="L97" s="26">
        <v>-124.59999999999997</v>
      </c>
      <c r="M97" s="26">
        <f t="shared" si="92"/>
        <v>-267.5</v>
      </c>
      <c r="N97" s="26">
        <v>-137.9</v>
      </c>
      <c r="O97" s="26">
        <v>-29.799999999999997</v>
      </c>
      <c r="P97" s="26">
        <v>34.799999999999997</v>
      </c>
      <c r="Q97" s="26">
        <v>-134.6</v>
      </c>
      <c r="R97" s="24">
        <v>84</v>
      </c>
    </row>
    <row r="98" spans="1:18" ht="12.75" customHeight="1" x14ac:dyDescent="0.2">
      <c r="A98" s="22">
        <v>85</v>
      </c>
      <c r="B98" s="25" t="s">
        <v>88</v>
      </c>
      <c r="C98" s="26">
        <f>C99+C100+C101+C102</f>
        <v>1979.1</v>
      </c>
      <c r="D98" s="26">
        <f t="shared" ref="D98:G98" si="93">D99+D100+D101+D102</f>
        <v>-448.09999999999997</v>
      </c>
      <c r="E98" s="26">
        <f t="shared" si="93"/>
        <v>184.99999999999997</v>
      </c>
      <c r="F98" s="26">
        <f t="shared" si="93"/>
        <v>766.49999999999989</v>
      </c>
      <c r="G98" s="26">
        <f t="shared" si="93"/>
        <v>1475.6999999999998</v>
      </c>
      <c r="H98" s="26">
        <f>H99+H100+H101+H102</f>
        <v>-3726.4</v>
      </c>
      <c r="I98" s="26">
        <f t="shared" ref="I98:L98" si="94">I99+I100+I101+I102</f>
        <v>-1373.3</v>
      </c>
      <c r="J98" s="26">
        <f t="shared" si="94"/>
        <v>-2170.9</v>
      </c>
      <c r="K98" s="26">
        <f t="shared" si="94"/>
        <v>-109.09999999999981</v>
      </c>
      <c r="L98" s="26">
        <f t="shared" si="94"/>
        <v>-73.099999999999895</v>
      </c>
      <c r="M98" s="26">
        <f>M99+M100+M101+M102</f>
        <v>1201.6000000000006</v>
      </c>
      <c r="N98" s="26">
        <f t="shared" ref="N98:Q98" si="95">N99+N100+N101+N102</f>
        <v>-330.8</v>
      </c>
      <c r="O98" s="26">
        <f t="shared" si="95"/>
        <v>-538.79999999999995</v>
      </c>
      <c r="P98" s="26">
        <f t="shared" si="95"/>
        <v>963.20000000000016</v>
      </c>
      <c r="Q98" s="26">
        <f t="shared" si="95"/>
        <v>1108.0000000000002</v>
      </c>
      <c r="R98" s="24">
        <v>85</v>
      </c>
    </row>
    <row r="99" spans="1:18" ht="12.75" customHeight="1" x14ac:dyDescent="0.2">
      <c r="A99" s="22">
        <v>86</v>
      </c>
      <c r="B99" s="25" t="s">
        <v>89</v>
      </c>
      <c r="C99" s="26">
        <f t="shared" si="90"/>
        <v>224.5</v>
      </c>
      <c r="D99" s="26">
        <v>55.8</v>
      </c>
      <c r="E99" s="26">
        <v>56.199999999999996</v>
      </c>
      <c r="F99" s="26">
        <v>56.4</v>
      </c>
      <c r="G99" s="26">
        <v>56.099999999999994</v>
      </c>
      <c r="H99" s="26">
        <f t="shared" si="91"/>
        <v>194.40000000000003</v>
      </c>
      <c r="I99" s="26">
        <v>47.300000000000004</v>
      </c>
      <c r="J99" s="26">
        <v>50.1</v>
      </c>
      <c r="K99" s="26">
        <v>50.300000000000004</v>
      </c>
      <c r="L99" s="26">
        <v>46.7</v>
      </c>
      <c r="M99" s="26">
        <f t="shared" ref="M99:M103" si="96">N99+O99+P99+Q99</f>
        <v>-98.600000000000009</v>
      </c>
      <c r="N99" s="26">
        <v>-15.200000000000003</v>
      </c>
      <c r="O99" s="26">
        <v>-20.399999999999999</v>
      </c>
      <c r="P99" s="26">
        <v>-26.6</v>
      </c>
      <c r="Q99" s="26">
        <v>-36.400000000000006</v>
      </c>
      <c r="R99" s="24">
        <v>86</v>
      </c>
    </row>
    <row r="100" spans="1:18" ht="12.75" customHeight="1" x14ac:dyDescent="0.2">
      <c r="A100" s="22">
        <v>87</v>
      </c>
      <c r="B100" s="25" t="s">
        <v>90</v>
      </c>
      <c r="C100" s="26">
        <f t="shared" si="90"/>
        <v>1295.5</v>
      </c>
      <c r="D100" s="26">
        <v>-337.49999999999994</v>
      </c>
      <c r="E100" s="26">
        <v>30.899999999999984</v>
      </c>
      <c r="F100" s="26">
        <v>420.29999999999995</v>
      </c>
      <c r="G100" s="26">
        <v>1181.8</v>
      </c>
      <c r="H100" s="26">
        <f t="shared" si="91"/>
        <v>-669.3</v>
      </c>
      <c r="I100" s="26">
        <v>-1208.5</v>
      </c>
      <c r="J100" s="26">
        <v>-453.3</v>
      </c>
      <c r="K100" s="26">
        <v>867.8</v>
      </c>
      <c r="L100" s="26">
        <v>124.70000000000007</v>
      </c>
      <c r="M100" s="26">
        <f t="shared" si="96"/>
        <v>2250.1000000000004</v>
      </c>
      <c r="N100" s="26">
        <v>-416.1</v>
      </c>
      <c r="O100" s="26">
        <v>402.40000000000009</v>
      </c>
      <c r="P100" s="26">
        <v>1148.7</v>
      </c>
      <c r="Q100" s="26">
        <v>1115.1000000000001</v>
      </c>
      <c r="R100" s="24">
        <v>87</v>
      </c>
    </row>
    <row r="101" spans="1:18" ht="12.75" customHeight="1" x14ac:dyDescent="0.2">
      <c r="A101" s="22">
        <v>88</v>
      </c>
      <c r="B101" s="25" t="s">
        <v>91</v>
      </c>
      <c r="C101" s="26">
        <f t="shared" si="90"/>
        <v>399.5</v>
      </c>
      <c r="D101" s="26">
        <v>-235.20000000000002</v>
      </c>
      <c r="E101" s="26">
        <v>118.2</v>
      </c>
      <c r="F101" s="26">
        <v>268.2</v>
      </c>
      <c r="G101" s="26">
        <v>248.29999999999998</v>
      </c>
      <c r="H101" s="26">
        <f t="shared" si="91"/>
        <v>-3411.7</v>
      </c>
      <c r="I101" s="26">
        <v>-338.9</v>
      </c>
      <c r="J101" s="26">
        <v>-1767.2</v>
      </c>
      <c r="K101" s="26">
        <v>-1049.7999999999997</v>
      </c>
      <c r="L101" s="26">
        <v>-255.79999999999998</v>
      </c>
      <c r="M101" s="26">
        <f t="shared" si="96"/>
        <v>-1020.0999999999999</v>
      </c>
      <c r="N101" s="26">
        <v>102.30000000000003</v>
      </c>
      <c r="O101" s="26">
        <v>-984.2</v>
      </c>
      <c r="P101" s="26">
        <v>-83.799999999999983</v>
      </c>
      <c r="Q101" s="26">
        <v>-54.399999999999963</v>
      </c>
      <c r="R101" s="24">
        <v>88</v>
      </c>
    </row>
    <row r="102" spans="1:18" ht="12.75" customHeight="1" x14ac:dyDescent="0.2">
      <c r="A102" s="22">
        <v>89</v>
      </c>
      <c r="B102" s="25" t="s">
        <v>92</v>
      </c>
      <c r="C102" s="26">
        <f t="shared" si="90"/>
        <v>59.599999999999994</v>
      </c>
      <c r="D102" s="26">
        <v>68.8</v>
      </c>
      <c r="E102" s="26">
        <v>-20.3</v>
      </c>
      <c r="F102" s="26">
        <v>21.6</v>
      </c>
      <c r="G102" s="26">
        <v>-10.500000000000002</v>
      </c>
      <c r="H102" s="26">
        <f t="shared" si="91"/>
        <v>160.19999999999999</v>
      </c>
      <c r="I102" s="26">
        <v>126.8</v>
      </c>
      <c r="J102" s="26">
        <v>-0.5</v>
      </c>
      <c r="K102" s="26">
        <v>22.600000000000012</v>
      </c>
      <c r="L102" s="26">
        <v>11.299999999999997</v>
      </c>
      <c r="M102" s="26">
        <f t="shared" si="96"/>
        <v>70.2</v>
      </c>
      <c r="N102" s="26">
        <v>-1.7999999999999972</v>
      </c>
      <c r="O102" s="26">
        <v>63.400000000000006</v>
      </c>
      <c r="P102" s="26">
        <v>-75.099999999999994</v>
      </c>
      <c r="Q102" s="26">
        <v>83.699999999999989</v>
      </c>
      <c r="R102" s="24">
        <v>89</v>
      </c>
    </row>
    <row r="103" spans="1:18" ht="15" customHeight="1" x14ac:dyDescent="0.2">
      <c r="A103" s="22">
        <v>90</v>
      </c>
      <c r="B103" s="23" t="s">
        <v>93</v>
      </c>
      <c r="C103" s="29">
        <f t="shared" si="90"/>
        <v>-608.90000000000009</v>
      </c>
      <c r="D103" s="29">
        <v>-793.7</v>
      </c>
      <c r="E103" s="29">
        <v>-76.5</v>
      </c>
      <c r="F103" s="29">
        <v>661.2</v>
      </c>
      <c r="G103" s="29">
        <v>-399.90000000000003</v>
      </c>
      <c r="H103" s="29">
        <f t="shared" si="91"/>
        <v>971.19999999999993</v>
      </c>
      <c r="I103" s="29">
        <v>747.09999999999991</v>
      </c>
      <c r="J103" s="29">
        <v>-587.69999999999993</v>
      </c>
      <c r="K103" s="29">
        <v>561.59999999999991</v>
      </c>
      <c r="L103" s="29">
        <v>250.20000000000002</v>
      </c>
      <c r="M103" s="29">
        <f t="shared" si="96"/>
        <v>632.29999999999995</v>
      </c>
      <c r="N103" s="29">
        <v>722.4</v>
      </c>
      <c r="O103" s="29">
        <v>-102.9</v>
      </c>
      <c r="P103" s="29">
        <v>697.59999999999991</v>
      </c>
      <c r="Q103" s="29">
        <v>-684.8</v>
      </c>
      <c r="R103" s="24">
        <v>90</v>
      </c>
    </row>
    <row r="104" spans="1:18" ht="15" customHeight="1" x14ac:dyDescent="0.2">
      <c r="A104" s="22">
        <v>91</v>
      </c>
      <c r="B104" s="23" t="s">
        <v>94</v>
      </c>
      <c r="C104" s="27">
        <f t="shared" ref="C104:Q104" si="97">-C14-C77</f>
        <v>-2192.7999999999956</v>
      </c>
      <c r="D104" s="27">
        <f t="shared" si="97"/>
        <v>-429.89999999999986</v>
      </c>
      <c r="E104" s="27">
        <f t="shared" si="97"/>
        <v>-466.89999999999895</v>
      </c>
      <c r="F104" s="27">
        <f t="shared" si="97"/>
        <v>-945.19999999999936</v>
      </c>
      <c r="G104" s="27">
        <f t="shared" si="97"/>
        <v>-350.79999999999995</v>
      </c>
      <c r="H104" s="27">
        <f t="shared" si="97"/>
        <v>-1361.7999999999965</v>
      </c>
      <c r="I104" s="27">
        <f t="shared" si="97"/>
        <v>316.09999999999991</v>
      </c>
      <c r="J104" s="27">
        <f t="shared" si="97"/>
        <v>-387.99999999999852</v>
      </c>
      <c r="K104" s="27">
        <f t="shared" si="97"/>
        <v>-352.70000000000073</v>
      </c>
      <c r="L104" s="27">
        <f t="shared" si="97"/>
        <v>-937.19999999999936</v>
      </c>
      <c r="M104" s="27">
        <f t="shared" si="97"/>
        <v>-1470.599999999994</v>
      </c>
      <c r="N104" s="27">
        <f t="shared" si="97"/>
        <v>137.29999999999882</v>
      </c>
      <c r="O104" s="27">
        <f t="shared" si="97"/>
        <v>-925.39999999999839</v>
      </c>
      <c r="P104" s="27">
        <f t="shared" si="97"/>
        <v>-792.69999999999868</v>
      </c>
      <c r="Q104" s="27">
        <f t="shared" si="97"/>
        <v>110.20000000000232</v>
      </c>
      <c r="R104" s="24">
        <v>91</v>
      </c>
    </row>
    <row r="105" spans="1:18" ht="6" customHeight="1" x14ac:dyDescent="0.2">
      <c r="A105" s="30"/>
      <c r="B105" s="31"/>
      <c r="C105" s="32"/>
      <c r="D105" s="32"/>
      <c r="E105" s="32"/>
      <c r="F105" s="32"/>
      <c r="G105" s="32"/>
      <c r="H105" s="32"/>
      <c r="I105" s="33"/>
      <c r="J105" s="33"/>
      <c r="K105" s="33"/>
      <c r="L105" s="33"/>
      <c r="M105" s="33"/>
      <c r="N105" s="33"/>
      <c r="O105" s="34"/>
      <c r="P105" s="34"/>
      <c r="Q105" s="34"/>
      <c r="R105" s="35"/>
    </row>
    <row r="106" spans="1:18" ht="6" customHeight="1" x14ac:dyDescent="0.2">
      <c r="B106" s="36"/>
      <c r="C106" s="37"/>
      <c r="D106" s="37"/>
      <c r="E106" s="37"/>
      <c r="F106" s="37"/>
      <c r="G106" s="37"/>
      <c r="H106" s="37"/>
    </row>
    <row r="107" spans="1:18" ht="12.75" customHeight="1" x14ac:dyDescent="0.2">
      <c r="A107" s="45" t="s">
        <v>98</v>
      </c>
      <c r="C107" s="39"/>
      <c r="D107" s="39"/>
      <c r="E107" s="39"/>
      <c r="F107" s="39"/>
      <c r="G107" s="39"/>
      <c r="H107" s="39"/>
    </row>
    <row r="108" spans="1:18" ht="12.75" customHeight="1" x14ac:dyDescent="0.2">
      <c r="A108" s="75" t="s">
        <v>15</v>
      </c>
      <c r="C108" s="39"/>
      <c r="D108" s="39"/>
      <c r="E108" s="39"/>
      <c r="F108" s="39"/>
      <c r="G108" s="39"/>
      <c r="H108" s="39"/>
    </row>
    <row r="109" spans="1:18" ht="12.75" customHeight="1" x14ac:dyDescent="0.2">
      <c r="A109" s="75" t="s">
        <v>16</v>
      </c>
      <c r="C109" s="39"/>
      <c r="D109" s="39"/>
      <c r="E109" s="39"/>
      <c r="F109" s="39"/>
      <c r="G109" s="39"/>
      <c r="H109" s="39"/>
    </row>
    <row r="110" spans="1:18" ht="12.75" customHeight="1" x14ac:dyDescent="0.2">
      <c r="A110" s="76" t="s">
        <v>99</v>
      </c>
      <c r="C110" s="39"/>
      <c r="D110" s="39"/>
      <c r="E110" s="39"/>
      <c r="F110" s="39"/>
      <c r="G110" s="39"/>
      <c r="H110" s="39"/>
    </row>
    <row r="111" spans="1:18" ht="12.75" customHeight="1" x14ac:dyDescent="0.2">
      <c r="C111" s="39"/>
      <c r="D111" s="39"/>
      <c r="E111" s="39"/>
      <c r="F111" s="39"/>
      <c r="G111" s="39"/>
      <c r="H111" s="39"/>
    </row>
    <row r="112" spans="1:18" ht="12.75" customHeight="1" x14ac:dyDescent="0.2">
      <c r="C112" s="39"/>
      <c r="D112" s="39"/>
      <c r="E112" s="39"/>
      <c r="F112" s="39"/>
      <c r="G112" s="39"/>
      <c r="H112" s="39"/>
    </row>
    <row r="113" spans="3:8" ht="12.75" customHeight="1" x14ac:dyDescent="0.2">
      <c r="C113" s="39"/>
      <c r="D113" s="39"/>
      <c r="E113" s="39"/>
      <c r="F113" s="39"/>
      <c r="G113" s="39"/>
      <c r="H113" s="39"/>
    </row>
    <row r="114" spans="3:8" ht="12.75" customHeight="1" x14ac:dyDescent="0.2">
      <c r="C114" s="39"/>
      <c r="D114" s="39"/>
      <c r="E114" s="39"/>
      <c r="F114" s="39"/>
      <c r="G114" s="39"/>
      <c r="H114" s="39"/>
    </row>
    <row r="115" spans="3:8" ht="12.75" customHeight="1" x14ac:dyDescent="0.2">
      <c r="C115" s="39"/>
      <c r="D115" s="39"/>
      <c r="E115" s="39"/>
      <c r="F115" s="39"/>
      <c r="G115" s="39"/>
      <c r="H115" s="39"/>
    </row>
    <row r="116" spans="3:8" ht="12.75" customHeight="1" x14ac:dyDescent="0.2">
      <c r="C116" s="39"/>
      <c r="D116" s="39"/>
      <c r="E116" s="39"/>
      <c r="F116" s="39"/>
      <c r="G116" s="39"/>
      <c r="H116" s="39"/>
    </row>
    <row r="117" spans="3:8" ht="12.75" customHeight="1" x14ac:dyDescent="0.2">
      <c r="C117" s="38"/>
      <c r="D117" s="38"/>
      <c r="E117" s="38"/>
      <c r="F117" s="38"/>
      <c r="G117" s="38"/>
      <c r="H117" s="38"/>
    </row>
    <row r="118" spans="3:8" ht="12.75" customHeight="1" x14ac:dyDescent="0.2">
      <c r="C118" s="40"/>
      <c r="D118" s="40"/>
      <c r="E118" s="40"/>
      <c r="F118" s="40"/>
      <c r="G118" s="40"/>
      <c r="H118" s="40"/>
    </row>
    <row r="119" spans="3:8" ht="12.75" customHeight="1" x14ac:dyDescent="0.2">
      <c r="C119" s="40"/>
      <c r="D119" s="40"/>
      <c r="E119" s="40"/>
      <c r="F119" s="40"/>
      <c r="G119" s="40"/>
      <c r="H119" s="40"/>
    </row>
    <row r="120" spans="3:8" ht="12.75" customHeight="1" x14ac:dyDescent="0.2">
      <c r="C120" s="40"/>
      <c r="D120" s="40"/>
      <c r="E120" s="40"/>
      <c r="F120" s="40"/>
      <c r="G120" s="40"/>
      <c r="H120" s="40"/>
    </row>
    <row r="121" spans="3:8" ht="12.75" customHeight="1" x14ac:dyDescent="0.2">
      <c r="C121" s="40"/>
      <c r="D121" s="40"/>
      <c r="E121" s="40"/>
      <c r="F121" s="40"/>
      <c r="G121" s="40"/>
      <c r="H121" s="40"/>
    </row>
    <row r="122" spans="3:8" ht="12.75" customHeight="1" x14ac:dyDescent="0.2">
      <c r="C122" s="40"/>
      <c r="D122" s="40"/>
      <c r="E122" s="40"/>
      <c r="F122" s="40"/>
      <c r="G122" s="40"/>
      <c r="H122" s="40"/>
    </row>
    <row r="123" spans="3:8" ht="12.75" customHeight="1" x14ac:dyDescent="0.2">
      <c r="C123" s="38"/>
      <c r="D123" s="38"/>
      <c r="E123" s="38"/>
      <c r="F123" s="38"/>
      <c r="G123" s="38"/>
      <c r="H123" s="38"/>
    </row>
    <row r="124" spans="3:8" ht="12.75" customHeight="1" x14ac:dyDescent="0.2">
      <c r="C124" s="40"/>
      <c r="D124" s="40"/>
      <c r="E124" s="40"/>
      <c r="F124" s="40"/>
      <c r="G124" s="40"/>
      <c r="H124" s="40"/>
    </row>
    <row r="125" spans="3:8" ht="12.75" customHeight="1" x14ac:dyDescent="0.2">
      <c r="C125" s="38"/>
      <c r="D125" s="38"/>
      <c r="E125" s="38"/>
      <c r="F125" s="38"/>
      <c r="G125" s="38"/>
      <c r="H125" s="38"/>
    </row>
    <row r="126" spans="3:8" ht="12.75" customHeight="1" x14ac:dyDescent="0.2">
      <c r="C126" s="41"/>
      <c r="D126" s="41"/>
      <c r="E126" s="41"/>
      <c r="F126" s="41"/>
      <c r="G126" s="41"/>
      <c r="H126" s="41"/>
    </row>
    <row r="127" spans="3:8" ht="12.75" customHeight="1" x14ac:dyDescent="0.2">
      <c r="C127" s="40"/>
      <c r="D127" s="40"/>
      <c r="E127" s="40"/>
      <c r="F127" s="40"/>
      <c r="G127" s="40"/>
      <c r="H127" s="40"/>
    </row>
    <row r="128" spans="3:8" ht="12.75" customHeight="1" x14ac:dyDescent="0.2">
      <c r="C128" s="42"/>
      <c r="D128" s="42"/>
      <c r="E128" s="42"/>
      <c r="F128" s="42"/>
      <c r="G128" s="42"/>
      <c r="H128" s="42"/>
    </row>
    <row r="129" spans="3:8" ht="12.75" customHeight="1" x14ac:dyDescent="0.2">
      <c r="C129" s="40"/>
      <c r="D129" s="40"/>
      <c r="E129" s="40"/>
      <c r="F129" s="40"/>
      <c r="G129" s="40"/>
      <c r="H129" s="40"/>
    </row>
    <row r="130" spans="3:8" ht="12.75" customHeight="1" x14ac:dyDescent="0.2">
      <c r="C130" s="43"/>
      <c r="D130" s="43"/>
      <c r="E130" s="43"/>
      <c r="F130" s="43"/>
      <c r="G130" s="43"/>
      <c r="H130" s="43"/>
    </row>
    <row r="131" spans="3:8" ht="12.75" customHeight="1" x14ac:dyDescent="0.2">
      <c r="C131" s="41"/>
      <c r="D131" s="41"/>
      <c r="E131" s="41"/>
      <c r="F131" s="41"/>
      <c r="G131" s="41"/>
      <c r="H131" s="41"/>
    </row>
    <row r="132" spans="3:8" ht="12.75" customHeight="1" x14ac:dyDescent="0.2">
      <c r="C132" s="38"/>
      <c r="D132" s="38"/>
      <c r="E132" s="38"/>
      <c r="F132" s="38"/>
      <c r="G132" s="38"/>
      <c r="H132" s="38"/>
    </row>
    <row r="133" spans="3:8" ht="12.75" customHeight="1" x14ac:dyDescent="0.2">
      <c r="C133" s="42"/>
      <c r="D133" s="42"/>
      <c r="E133" s="42"/>
      <c r="F133" s="42"/>
      <c r="G133" s="42"/>
      <c r="H133" s="42"/>
    </row>
    <row r="134" spans="3:8" ht="12.75" customHeight="1" x14ac:dyDescent="0.2">
      <c r="C134" s="38"/>
      <c r="D134" s="38"/>
      <c r="E134" s="38"/>
      <c r="F134" s="38"/>
      <c r="G134" s="38"/>
      <c r="H134" s="38"/>
    </row>
    <row r="135" spans="3:8" ht="12.75" customHeight="1" x14ac:dyDescent="0.2">
      <c r="C135" s="38"/>
    </row>
    <row r="136" spans="3:8" ht="12.75" customHeight="1" x14ac:dyDescent="0.2">
      <c r="C136" s="38"/>
    </row>
    <row r="137" spans="3:8" ht="12.75" customHeight="1" x14ac:dyDescent="0.2">
      <c r="C137" s="38"/>
    </row>
    <row r="138" spans="3:8" ht="12.75" customHeight="1" x14ac:dyDescent="0.2">
      <c r="C138" s="38"/>
    </row>
    <row r="139" spans="3:8" ht="12.75" customHeight="1" x14ac:dyDescent="0.2">
      <c r="C139" s="38"/>
    </row>
    <row r="140" spans="3:8" ht="12.75" customHeight="1" x14ac:dyDescent="0.2">
      <c r="C140" s="38"/>
    </row>
    <row r="141" spans="3:8" ht="12.75" customHeight="1" x14ac:dyDescent="0.2">
      <c r="C141" s="38"/>
    </row>
    <row r="142" spans="3:8" ht="12.75" customHeight="1" x14ac:dyDescent="0.2">
      <c r="C142" s="38"/>
    </row>
    <row r="143" spans="3:8" ht="12.75" customHeight="1" x14ac:dyDescent="0.2">
      <c r="C143" s="38"/>
    </row>
    <row r="144" spans="3:8" ht="12.75" customHeight="1" x14ac:dyDescent="0.2">
      <c r="C144" s="38"/>
    </row>
    <row r="145" spans="3:3" ht="12.75" customHeight="1" x14ac:dyDescent="0.2">
      <c r="C145" s="38"/>
    </row>
    <row r="146" spans="3:3" ht="12.75" customHeight="1" x14ac:dyDescent="0.2">
      <c r="C146" s="38"/>
    </row>
    <row r="147" spans="3:3" ht="12.75" customHeight="1" x14ac:dyDescent="0.2">
      <c r="C147" s="38"/>
    </row>
    <row r="148" spans="3:3" ht="12.75" customHeight="1" x14ac:dyDescent="0.2">
      <c r="C148" s="38"/>
    </row>
    <row r="149" spans="3:3" ht="12.75" customHeight="1" x14ac:dyDescent="0.2">
      <c r="C149" s="38"/>
    </row>
    <row r="150" spans="3:3" ht="12.75" customHeight="1" x14ac:dyDescent="0.2">
      <c r="C150" s="38"/>
    </row>
    <row r="151" spans="3:3" ht="12.75" customHeight="1" x14ac:dyDescent="0.2">
      <c r="C151" s="38"/>
    </row>
    <row r="152" spans="3:3" ht="12.75" customHeight="1" x14ac:dyDescent="0.2">
      <c r="C152" s="38"/>
    </row>
    <row r="153" spans="3:3" ht="12.75" customHeight="1" x14ac:dyDescent="0.2">
      <c r="C153" s="38"/>
    </row>
    <row r="154" spans="3:3" ht="12.75" customHeight="1" x14ac:dyDescent="0.2">
      <c r="C154" s="38"/>
    </row>
    <row r="155" spans="3:3" ht="12.75" customHeight="1" x14ac:dyDescent="0.2">
      <c r="C155" s="38"/>
    </row>
    <row r="156" spans="3:3" ht="12.75" customHeight="1" x14ac:dyDescent="0.2">
      <c r="C156" s="38"/>
    </row>
    <row r="157" spans="3:3" ht="12.75" customHeight="1" x14ac:dyDescent="0.2">
      <c r="C157" s="38"/>
    </row>
    <row r="158" spans="3:3" ht="12.75" customHeight="1" x14ac:dyDescent="0.2">
      <c r="C158" s="38"/>
    </row>
    <row r="159" spans="3:3" ht="12.75" customHeight="1" x14ac:dyDescent="0.2">
      <c r="C159" s="38"/>
    </row>
    <row r="160" spans="3:3" ht="12.75" customHeight="1" x14ac:dyDescent="0.2">
      <c r="C160" s="38"/>
    </row>
    <row r="161" spans="3:3" ht="12.75" customHeight="1" x14ac:dyDescent="0.2">
      <c r="C161" s="38"/>
    </row>
    <row r="162" spans="3:3" ht="12.75" customHeight="1" x14ac:dyDescent="0.2">
      <c r="C162" s="38"/>
    </row>
    <row r="163" spans="3:3" ht="12.75" customHeight="1" x14ac:dyDescent="0.2">
      <c r="C163" s="38"/>
    </row>
    <row r="164" spans="3:3" ht="12.75" customHeight="1" x14ac:dyDescent="0.2">
      <c r="C164" s="38"/>
    </row>
    <row r="165" spans="3:3" ht="12.75" customHeight="1" x14ac:dyDescent="0.2">
      <c r="C165" s="38"/>
    </row>
    <row r="166" spans="3:3" ht="12.75" customHeight="1" x14ac:dyDescent="0.2">
      <c r="C166" s="38"/>
    </row>
    <row r="167" spans="3:3" ht="12.75" customHeight="1" x14ac:dyDescent="0.2">
      <c r="C167" s="38"/>
    </row>
    <row r="168" spans="3:3" ht="12.75" customHeight="1" x14ac:dyDescent="0.2">
      <c r="C168" s="38"/>
    </row>
    <row r="169" spans="3:3" ht="12.75" customHeight="1" x14ac:dyDescent="0.2">
      <c r="C169" s="38"/>
    </row>
    <row r="170" spans="3:3" ht="12.75" customHeight="1" x14ac:dyDescent="0.2">
      <c r="C170" s="38"/>
    </row>
    <row r="171" spans="3:3" ht="12.75" customHeight="1" x14ac:dyDescent="0.2">
      <c r="C171" s="38"/>
    </row>
    <row r="172" spans="3:3" ht="12.75" customHeight="1" x14ac:dyDescent="0.2">
      <c r="C172" s="38"/>
    </row>
    <row r="173" spans="3:3" ht="12.75" customHeight="1" x14ac:dyDescent="0.2">
      <c r="C173" s="38"/>
    </row>
    <row r="174" spans="3:3" ht="12.75" customHeight="1" x14ac:dyDescent="0.2">
      <c r="C174" s="38"/>
    </row>
    <row r="175" spans="3:3" ht="12.75" customHeight="1" x14ac:dyDescent="0.2">
      <c r="C175" s="38"/>
    </row>
    <row r="176" spans="3:3" ht="12.75" customHeight="1" x14ac:dyDescent="0.2">
      <c r="C176" s="38"/>
    </row>
    <row r="177" spans="3:3" ht="12.75" customHeight="1" x14ac:dyDescent="0.2">
      <c r="C177" s="38"/>
    </row>
    <row r="178" spans="3:3" ht="12.75" customHeight="1" x14ac:dyDescent="0.2">
      <c r="C178" s="38"/>
    </row>
    <row r="179" spans="3:3" ht="12.75" customHeight="1" x14ac:dyDescent="0.2">
      <c r="C179" s="38"/>
    </row>
    <row r="180" spans="3:3" ht="12.75" customHeight="1" x14ac:dyDescent="0.2">
      <c r="C180" s="38"/>
    </row>
    <row r="181" spans="3:3" ht="12.75" customHeight="1" x14ac:dyDescent="0.2">
      <c r="C181" s="38"/>
    </row>
    <row r="182" spans="3:3" ht="12.75" customHeight="1" x14ac:dyDescent="0.2">
      <c r="C182" s="38"/>
    </row>
    <row r="183" spans="3:3" ht="12.75" customHeight="1" x14ac:dyDescent="0.2">
      <c r="C183" s="38"/>
    </row>
    <row r="184" spans="3:3" ht="12.75" customHeight="1" x14ac:dyDescent="0.2">
      <c r="C184" s="38"/>
    </row>
    <row r="185" spans="3:3" ht="12.75" customHeight="1" x14ac:dyDescent="0.2">
      <c r="C185" s="38"/>
    </row>
    <row r="186" spans="3:3" ht="12.75" customHeight="1" x14ac:dyDescent="0.2">
      <c r="C186" s="38"/>
    </row>
    <row r="187" spans="3:3" ht="12.75" customHeight="1" x14ac:dyDescent="0.2">
      <c r="C187" s="38"/>
    </row>
    <row r="188" spans="3:3" ht="12.75" customHeight="1" x14ac:dyDescent="0.2">
      <c r="C188" s="38"/>
    </row>
    <row r="189" spans="3:3" ht="12.75" customHeight="1" x14ac:dyDescent="0.2">
      <c r="C189" s="38"/>
    </row>
    <row r="190" spans="3:3" ht="12.75" customHeight="1" x14ac:dyDescent="0.2">
      <c r="C190" s="38"/>
    </row>
    <row r="191" spans="3:3" ht="12.75" customHeight="1" x14ac:dyDescent="0.2">
      <c r="C191" s="38"/>
    </row>
    <row r="192" spans="3:3" ht="12.75" customHeight="1" x14ac:dyDescent="0.2">
      <c r="C192" s="38"/>
    </row>
    <row r="193" spans="3:3" ht="12.75" customHeight="1" x14ac:dyDescent="0.2">
      <c r="C193" s="38"/>
    </row>
    <row r="194" spans="3:3" ht="12.75" customHeight="1" x14ac:dyDescent="0.2">
      <c r="C194" s="38"/>
    </row>
    <row r="195" spans="3:3" ht="12.75" customHeight="1" x14ac:dyDescent="0.2">
      <c r="C195" s="38"/>
    </row>
    <row r="196" spans="3:3" ht="12.75" customHeight="1" x14ac:dyDescent="0.2">
      <c r="C196" s="38"/>
    </row>
    <row r="197" spans="3:3" ht="12.75" customHeight="1" x14ac:dyDescent="0.2">
      <c r="C197" s="38"/>
    </row>
    <row r="198" spans="3:3" ht="12.75" customHeight="1" x14ac:dyDescent="0.2">
      <c r="C198" s="38"/>
    </row>
    <row r="199" spans="3:3" ht="12.75" customHeight="1" x14ac:dyDescent="0.2">
      <c r="C199" s="38"/>
    </row>
    <row r="200" spans="3:3" ht="12.75" customHeight="1" x14ac:dyDescent="0.2">
      <c r="C200" s="38"/>
    </row>
    <row r="201" spans="3:3" ht="12.75" customHeight="1" x14ac:dyDescent="0.2">
      <c r="C201" s="38"/>
    </row>
    <row r="202" spans="3:3" ht="12.75" customHeight="1" x14ac:dyDescent="0.2">
      <c r="C202" s="38"/>
    </row>
    <row r="203" spans="3:3" ht="12.75" customHeight="1" x14ac:dyDescent="0.2">
      <c r="C203" s="38"/>
    </row>
    <row r="204" spans="3:3" ht="12.75" customHeight="1" x14ac:dyDescent="0.2">
      <c r="C204" s="38"/>
    </row>
    <row r="205" spans="3:3" ht="12.75" customHeight="1" x14ac:dyDescent="0.2">
      <c r="C205" s="38"/>
    </row>
    <row r="206" spans="3:3" ht="12.75" customHeight="1" x14ac:dyDescent="0.2">
      <c r="C206" s="38"/>
    </row>
    <row r="207" spans="3:3" ht="12.75" customHeight="1" x14ac:dyDescent="0.2">
      <c r="C207" s="38"/>
    </row>
    <row r="208" spans="3:3" ht="12.75" customHeight="1" x14ac:dyDescent="0.2">
      <c r="C208" s="38"/>
    </row>
    <row r="209" spans="3:3" ht="12.75" customHeight="1" x14ac:dyDescent="0.2">
      <c r="C209" s="38"/>
    </row>
    <row r="210" spans="3:3" ht="12.75" customHeight="1" x14ac:dyDescent="0.2">
      <c r="C210" s="38"/>
    </row>
    <row r="211" spans="3:3" ht="12.75" customHeight="1" x14ac:dyDescent="0.2">
      <c r="C211" s="38"/>
    </row>
    <row r="212" spans="3:3" ht="12.75" customHeight="1" x14ac:dyDescent="0.2">
      <c r="C212" s="38"/>
    </row>
    <row r="213" spans="3:3" ht="12.75" customHeight="1" x14ac:dyDescent="0.2">
      <c r="C213" s="38"/>
    </row>
    <row r="214" spans="3:3" ht="12.75" customHeight="1" x14ac:dyDescent="0.2">
      <c r="C214" s="38"/>
    </row>
    <row r="215" spans="3:3" ht="12.75" customHeight="1" x14ac:dyDescent="0.2">
      <c r="C215" s="38"/>
    </row>
    <row r="216" spans="3:3" ht="12.75" customHeight="1" x14ac:dyDescent="0.2">
      <c r="C216" s="38"/>
    </row>
    <row r="217" spans="3:3" ht="12.75" customHeight="1" x14ac:dyDescent="0.2">
      <c r="C217" s="38"/>
    </row>
    <row r="218" spans="3:3" ht="12.75" customHeight="1" x14ac:dyDescent="0.2">
      <c r="C218" s="38"/>
    </row>
    <row r="219" spans="3:3" ht="12.75" customHeight="1" x14ac:dyDescent="0.2">
      <c r="C219" s="38"/>
    </row>
    <row r="220" spans="3:3" ht="12.75" customHeight="1" x14ac:dyDescent="0.2">
      <c r="C220" s="38"/>
    </row>
    <row r="221" spans="3:3" ht="12.75" customHeight="1" x14ac:dyDescent="0.2">
      <c r="C221" s="38"/>
    </row>
    <row r="222" spans="3:3" ht="12.75" customHeight="1" x14ac:dyDescent="0.2">
      <c r="C222" s="38"/>
    </row>
    <row r="223" spans="3:3" ht="12.75" customHeight="1" x14ac:dyDescent="0.2">
      <c r="C223" s="38"/>
    </row>
    <row r="224" spans="3:3" ht="12.75" customHeight="1" x14ac:dyDescent="0.2">
      <c r="C224" s="38"/>
    </row>
    <row r="225" spans="3:3" ht="12.75" customHeight="1" x14ac:dyDescent="0.2">
      <c r="C225" s="38"/>
    </row>
    <row r="226" spans="3:3" ht="12.75" customHeight="1" x14ac:dyDescent="0.2">
      <c r="C226" s="38"/>
    </row>
    <row r="227" spans="3:3" ht="12.75" customHeight="1" x14ac:dyDescent="0.2">
      <c r="C227" s="38"/>
    </row>
    <row r="228" spans="3:3" ht="12.75" customHeight="1" x14ac:dyDescent="0.2">
      <c r="C228" s="38"/>
    </row>
    <row r="229" spans="3:3" ht="12.75" customHeight="1" x14ac:dyDescent="0.2">
      <c r="C229" s="38"/>
    </row>
    <row r="230" spans="3:3" ht="12.75" customHeight="1" x14ac:dyDescent="0.2">
      <c r="C230" s="38"/>
    </row>
    <row r="231" spans="3:3" ht="12.75" customHeight="1" x14ac:dyDescent="0.2">
      <c r="C231" s="38"/>
    </row>
    <row r="232" spans="3:3" ht="12.75" customHeight="1" x14ac:dyDescent="0.2">
      <c r="C232" s="38"/>
    </row>
    <row r="233" spans="3:3" ht="12.75" customHeight="1" x14ac:dyDescent="0.2">
      <c r="C233" s="38"/>
    </row>
    <row r="234" spans="3:3" ht="12.75" customHeight="1" x14ac:dyDescent="0.2">
      <c r="C234" s="38"/>
    </row>
    <row r="235" spans="3:3" ht="12.75" customHeight="1" x14ac:dyDescent="0.2">
      <c r="C235" s="38"/>
    </row>
    <row r="236" spans="3:3" ht="12.75" customHeight="1" x14ac:dyDescent="0.2">
      <c r="C236" s="38"/>
    </row>
    <row r="237" spans="3:3" ht="12.75" customHeight="1" x14ac:dyDescent="0.2">
      <c r="C237" s="38"/>
    </row>
    <row r="238" spans="3:3" ht="12.75" customHeight="1" x14ac:dyDescent="0.2">
      <c r="C238" s="38"/>
    </row>
    <row r="239" spans="3:3" ht="12.75" customHeight="1" x14ac:dyDescent="0.2">
      <c r="C239" s="38"/>
    </row>
    <row r="240" spans="3:3" ht="12.75" customHeight="1" x14ac:dyDescent="0.2">
      <c r="C240" s="38"/>
    </row>
    <row r="241" spans="3:3" ht="12.75" customHeight="1" x14ac:dyDescent="0.2">
      <c r="C241" s="38"/>
    </row>
  </sheetData>
  <mergeCells count="19">
    <mergeCell ref="A1:G1"/>
    <mergeCell ref="A2:G2"/>
    <mergeCell ref="A3:G3"/>
    <mergeCell ref="H1:R1"/>
    <mergeCell ref="H2:R2"/>
    <mergeCell ref="H3:R3"/>
    <mergeCell ref="M11:M12"/>
    <mergeCell ref="N11:Q11"/>
    <mergeCell ref="M10:Q10"/>
    <mergeCell ref="H8:Q8"/>
    <mergeCell ref="C10:G10"/>
    <mergeCell ref="H10:L10"/>
    <mergeCell ref="C11:C12"/>
    <mergeCell ref="D11:G11"/>
    <mergeCell ref="H11:H12"/>
    <mergeCell ref="I11:L11"/>
    <mergeCell ref="H9:Q9"/>
    <mergeCell ref="C8:G8"/>
    <mergeCell ref="C9:G9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2019-02-25T14:58:04Z</cp:lastPrinted>
  <dcterms:created xsi:type="dcterms:W3CDTF">2018-11-21T20:09:16Z</dcterms:created>
  <dcterms:modified xsi:type="dcterms:W3CDTF">2019-03-01T17:15:55Z</dcterms:modified>
</cp:coreProperties>
</file>